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activeTab="0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 7" sheetId="7" r:id="rId7"/>
    <sheet name="Форма 8" sheetId="8" r:id="rId8"/>
    <sheet name="Приложение" sheetId="9" r:id="rId9"/>
  </sheets>
  <definedNames>
    <definedName name="группа">'Форма 3'!$C$134:$C$143</definedName>
    <definedName name="УЧП">'Форма 1'!#REF!</definedName>
  </definedNames>
  <calcPr fullCalcOnLoad="1"/>
</workbook>
</file>

<file path=xl/sharedStrings.xml><?xml version="1.0" encoding="utf-8"?>
<sst xmlns="http://schemas.openxmlformats.org/spreadsheetml/2006/main" count="8371" uniqueCount="1149">
  <si>
    <t xml:space="preserve">Ф.И.О. студента </t>
  </si>
  <si>
    <t>Форма контроля</t>
  </si>
  <si>
    <t>дата</t>
  </si>
  <si>
    <t>в комиссии</t>
  </si>
  <si>
    <t xml:space="preserve">дата </t>
  </si>
  <si>
    <t>Примечание</t>
  </si>
  <si>
    <t>РФ</t>
  </si>
  <si>
    <t>РС</t>
  </si>
  <si>
    <t>Курс</t>
  </si>
  <si>
    <t>Улус</t>
  </si>
  <si>
    <t>Школа</t>
  </si>
  <si>
    <t>Вид финансирования</t>
  </si>
  <si>
    <t>Академическая группа</t>
  </si>
  <si>
    <t>Количество отличников</t>
  </si>
  <si>
    <t>Получили "2"</t>
  </si>
  <si>
    <t xml:space="preserve">с одной "3" </t>
  </si>
  <si>
    <t>с  двумя и более "3"</t>
  </si>
  <si>
    <t>всего</t>
  </si>
  <si>
    <t>Качественная успеваемость, %</t>
  </si>
  <si>
    <t>Наименование специальности (направления подготовки)</t>
  </si>
  <si>
    <t>Количество студентов, приступивших к сессии</t>
  </si>
  <si>
    <t>в том числе условно допущенных</t>
  </si>
  <si>
    <t>Количество хорошистов</t>
  </si>
  <si>
    <t>Форма 1. Итоги сессии (без учета пересдач и индивидуальных графиков)</t>
  </si>
  <si>
    <t>Форма 2. Результаты сдачи экзаменов по дисциплинам</t>
  </si>
  <si>
    <t>Форма 3. Список отличников</t>
  </si>
  <si>
    <t>Цикл дисциплин</t>
  </si>
  <si>
    <t>Наименование дисциплины</t>
  </si>
  <si>
    <t>Категория студента</t>
  </si>
  <si>
    <t xml:space="preserve">Целевой договор </t>
  </si>
  <si>
    <t>Форма 4. Список хорошистов</t>
  </si>
  <si>
    <t>Форма 5. Список студентов с одной "3"</t>
  </si>
  <si>
    <t>Ф.И.О. преподавателя</t>
  </si>
  <si>
    <t>2-я пересдача</t>
  </si>
  <si>
    <t>результат</t>
  </si>
  <si>
    <t>Пересдали:</t>
  </si>
  <si>
    <t>Форма 7. Итоги сессии студентов, оформивших индивидуальные графики сдачи экзаменов</t>
  </si>
  <si>
    <t>Уложился в сроки инд.графика (указать результат)</t>
  </si>
  <si>
    <t xml:space="preserve">Примечание </t>
  </si>
  <si>
    <t>Форма 6.  Результаты пересдач</t>
  </si>
  <si>
    <t>Сдали на  "5"</t>
  </si>
  <si>
    <t>Сдали на "4"</t>
  </si>
  <si>
    <t>Сдали на "3"</t>
  </si>
  <si>
    <t xml:space="preserve">Получили "2" </t>
  </si>
  <si>
    <t>Количество студентов на начало сессии</t>
  </si>
  <si>
    <t>в/б</t>
  </si>
  <si>
    <t>Количество студентов на начало семестра (по состоянию на 1 октября, 1 апреля)</t>
  </si>
  <si>
    <t>Количество отчисленных до сессии</t>
  </si>
  <si>
    <t>Количество студентов оформивших академический отпуск до сессии</t>
  </si>
  <si>
    <t>№ и дата приказа с указанием причины</t>
  </si>
  <si>
    <t>Оформили индивидуальный график до начала сессии</t>
  </si>
  <si>
    <t>Количество студентов получивших "3" по одной и более дисциплин , из них:</t>
  </si>
  <si>
    <t>Код специальности (направления подготовки)</t>
  </si>
  <si>
    <t>Общая успеваемость, %</t>
  </si>
  <si>
    <t>Итого:</t>
  </si>
  <si>
    <t>Форма 8 .Итоги сессии (с учетом пересдач и индивидуальных графиков)</t>
  </si>
  <si>
    <t>Итого</t>
  </si>
  <si>
    <t>Наименование дисциплина</t>
  </si>
  <si>
    <t>1-я пересдача</t>
  </si>
  <si>
    <t>Всего по группе</t>
  </si>
  <si>
    <t>Количество студентов оформивших АО, ОСЖ, ОВС, ОВУЗ и т.д.</t>
  </si>
  <si>
    <t>Примечание (расписать количество оформивших академический отпуск и отчисленных студентов по причинам)</t>
  </si>
  <si>
    <t>Количество студентов оформивших индивидуальный график во время сессии</t>
  </si>
  <si>
    <t>Сокращение</t>
  </si>
  <si>
    <t>Название</t>
  </si>
  <si>
    <t>ОПД</t>
  </si>
  <si>
    <t>цикл общепрофессиональных дисциплин</t>
  </si>
  <si>
    <t>ЕН</t>
  </si>
  <si>
    <t>цикл общих математических и естественнонаучных дисциплин</t>
  </si>
  <si>
    <t>ГСЕ</t>
  </si>
  <si>
    <t>цикл общих гуманитарных и социально-экономических дисциплин</t>
  </si>
  <si>
    <t>Б1</t>
  </si>
  <si>
    <t>гуманитарный, социальный и  экономический цикл</t>
  </si>
  <si>
    <t>Б2</t>
  </si>
  <si>
    <t>математический и естественнонаучный цикл</t>
  </si>
  <si>
    <t>Б3</t>
  </si>
  <si>
    <t>профессиональный цикл</t>
  </si>
  <si>
    <t>Б4</t>
  </si>
  <si>
    <t>физическая культура</t>
  </si>
  <si>
    <t>Б5</t>
  </si>
  <si>
    <t>Практики, НИР</t>
  </si>
  <si>
    <t>Б6</t>
  </si>
  <si>
    <t>Итоговая государственная аттестация</t>
  </si>
  <si>
    <t>М1</t>
  </si>
  <si>
    <t>общенаучный цикл</t>
  </si>
  <si>
    <t>М2</t>
  </si>
  <si>
    <t>М3</t>
  </si>
  <si>
    <t>М4</t>
  </si>
  <si>
    <t>С1</t>
  </si>
  <si>
    <t>С2</t>
  </si>
  <si>
    <t>С3</t>
  </si>
  <si>
    <t>С4</t>
  </si>
  <si>
    <t>С5</t>
  </si>
  <si>
    <t>С6</t>
  </si>
  <si>
    <t>АБ</t>
  </si>
  <si>
    <t>Академический отпуск по беременности</t>
  </si>
  <si>
    <t>АСО</t>
  </si>
  <si>
    <t>Академический отпуск по семейным обстоятельствам</t>
  </si>
  <si>
    <t>АСЗ</t>
  </si>
  <si>
    <t>Академический отпуск по состоянию здоровья</t>
  </si>
  <si>
    <t>АУР</t>
  </si>
  <si>
    <t>Академический отпуск по уходу за ребенком</t>
  </si>
  <si>
    <t>АУР1,5</t>
  </si>
  <si>
    <t>Академический отпуск по уходу за ребенком до 1,5 л</t>
  </si>
  <si>
    <t>с АО</t>
  </si>
  <si>
    <t>выход с академического отпуска</t>
  </si>
  <si>
    <t>ОВ</t>
  </si>
  <si>
    <t>Отчислен в связи с окончанием ВУЗа</t>
  </si>
  <si>
    <t>ОТК</t>
  </si>
  <si>
    <t>Отчислен в связи с окончанием теоретического курса</t>
  </si>
  <si>
    <t>ОС</t>
  </si>
  <si>
    <t>Отчислен в связи со смертью</t>
  </si>
  <si>
    <t>ОАН</t>
  </si>
  <si>
    <t>Отчислен за академическую неуспеваемость</t>
  </si>
  <si>
    <t>ОНД</t>
  </si>
  <si>
    <t>Отчислен за нарушение договора</t>
  </si>
  <si>
    <t>ОНП</t>
  </si>
  <si>
    <t>Отчислен за нарушение общественного порядка</t>
  </si>
  <si>
    <t>ОСПЗ</t>
  </si>
  <si>
    <t>Отчислен за самовольное прекращение занятий</t>
  </si>
  <si>
    <t>ОНПЗ</t>
  </si>
  <si>
    <t>Отчислен как не приступивший к занятиям</t>
  </si>
  <si>
    <t>ОАО</t>
  </si>
  <si>
    <t>Отчислен как не приступивший к занятиям после А/О</t>
  </si>
  <si>
    <t>ОВС</t>
  </si>
  <si>
    <t>Отчислен как призванный в ряды Вооруженных сил</t>
  </si>
  <si>
    <t>ОГВ</t>
  </si>
  <si>
    <t>Отчислен переводом в головной ВУЗ</t>
  </si>
  <si>
    <t>ОВУЗ</t>
  </si>
  <si>
    <t>Отчислен переводом в другой ВУЗ/ССУЗ</t>
  </si>
  <si>
    <t>ОФ</t>
  </si>
  <si>
    <t>Отчислен переводом в филиал СВФУ</t>
  </si>
  <si>
    <t>ОВФ</t>
  </si>
  <si>
    <t>Отчислен переводом на вечернюю форму обучения</t>
  </si>
  <si>
    <t>ОДУО</t>
  </si>
  <si>
    <t>Отчислен переводом на другой уровень образования</t>
  </si>
  <si>
    <t>ОЗФ</t>
  </si>
  <si>
    <t>Отчислен переводом на заочную форму обучения</t>
  </si>
  <si>
    <t>ООФ</t>
  </si>
  <si>
    <t>Отчислен переводом на очную форму обучения</t>
  </si>
  <si>
    <t>ОИА</t>
  </si>
  <si>
    <t>Отчислен по итогам аттестаций</t>
  </si>
  <si>
    <t>ОНПр</t>
  </si>
  <si>
    <t>Отчислен по неопределенной причине</t>
  </si>
  <si>
    <t>ОСО</t>
  </si>
  <si>
    <t>Отчислен по семейным обстоятельствам</t>
  </si>
  <si>
    <t>ОСЖ</t>
  </si>
  <si>
    <t>Отчислен по собственному желанию</t>
  </si>
  <si>
    <t>ОСЗ</t>
  </si>
  <si>
    <t>Отчислен по состоянию здоровья</t>
  </si>
  <si>
    <t>№</t>
  </si>
  <si>
    <t>Филология</t>
  </si>
  <si>
    <t>РО-ОФ-13</t>
  </si>
  <si>
    <t>РО-ПФ-13</t>
  </si>
  <si>
    <t>РО-ПФД-13</t>
  </si>
  <si>
    <t>Педагогическое образование</t>
  </si>
  <si>
    <t>РН-13</t>
  </si>
  <si>
    <t>РН-АО-13</t>
  </si>
  <si>
    <t>Журналистика</t>
  </si>
  <si>
    <t>ОЖ-13</t>
  </si>
  <si>
    <t>Реклама и связи с общественностью</t>
  </si>
  <si>
    <t>РСО-13-А</t>
  </si>
  <si>
    <t>РСО-13-Б</t>
  </si>
  <si>
    <t>РО-ОФ-12</t>
  </si>
  <si>
    <t>РО-ПФ-12</t>
  </si>
  <si>
    <t>РО-ПФД-12</t>
  </si>
  <si>
    <t>РН-12</t>
  </si>
  <si>
    <t>РН-АО-12</t>
  </si>
  <si>
    <t>ОЖ-12</t>
  </si>
  <si>
    <t>РСО-12-А</t>
  </si>
  <si>
    <t>РСО-12-Б</t>
  </si>
  <si>
    <t>РО-ОФ-11</t>
  </si>
  <si>
    <t>РО-ПФ-11</t>
  </si>
  <si>
    <t>РО-ПФД-11</t>
  </si>
  <si>
    <t>РН-11</t>
  </si>
  <si>
    <t>РН-АО-11</t>
  </si>
  <si>
    <t>ОЖ-11</t>
  </si>
  <si>
    <t>РСО-11-А</t>
  </si>
  <si>
    <t>РСО-11-Б</t>
  </si>
  <si>
    <t>Иностранный язык</t>
  </si>
  <si>
    <t>Теория литературы</t>
  </si>
  <si>
    <t>Ощепкова А.И.</t>
  </si>
  <si>
    <t>Стилистика и культура речи</t>
  </si>
  <si>
    <t>Соловьева М.С.</t>
  </si>
  <si>
    <t>Методика преподавания русского языка</t>
  </si>
  <si>
    <t>Методика преподавания русской литературы</t>
  </si>
  <si>
    <t>Олесова А.П.</t>
  </si>
  <si>
    <t>Желобцова С.Ф.</t>
  </si>
  <si>
    <t>план.</t>
  </si>
  <si>
    <t>Якутск</t>
  </si>
  <si>
    <t>Сунтарский</t>
  </si>
  <si>
    <t>ГБОУ РС (Я) "Верхневилюйская республиканская гимназия им. М.А. Алексеева"</t>
  </si>
  <si>
    <t>Верхневилюйский</t>
  </si>
  <si>
    <t>Мегино-Кангаласский</t>
  </si>
  <si>
    <t>Таттинский</t>
  </si>
  <si>
    <t xml:space="preserve">МБОУ "Бердигестяхская улусная гимназия" МР "Горный улус" РС (Я) </t>
  </si>
  <si>
    <t>Горный</t>
  </si>
  <si>
    <t>МОУ "Нюрбинский технический лицей" Нюрбинского района РС(Я)</t>
  </si>
  <si>
    <t>Нюрбинский</t>
  </si>
  <si>
    <t>Вилюйский</t>
  </si>
  <si>
    <t>Амгинский</t>
  </si>
  <si>
    <t>МБОУ Амгинский лицей им.Л.В.Киренского МР Амгинский улус</t>
  </si>
  <si>
    <t>МОБУ "СОШ № 21" ГО "г. Якутск" РС (Я)</t>
  </si>
  <si>
    <t>Олекминский</t>
  </si>
  <si>
    <t>Булунский</t>
  </si>
  <si>
    <t>МАОУ "СОШ №14 им.М.П.Бубякиной" (с углубленным изучением отдельных предметов) ГО"город Якутск" РС(Я)</t>
  </si>
  <si>
    <t>Чурапчинский</t>
  </si>
  <si>
    <t>МОУ Налимская СОШ</t>
  </si>
  <si>
    <t>Среднеколымский</t>
  </si>
  <si>
    <t>МБОУ "Балыктахская СОШ" МР "Мегино-Кангаласский улус" РС (Я)</t>
  </si>
  <si>
    <t>МБОУ Хамагаттинская саха-французская ассоциированная ОШ Намского улуса</t>
  </si>
  <si>
    <t>Намский</t>
  </si>
  <si>
    <t>МБОУ Кюндяинская СОШ Сунтарского улуса</t>
  </si>
  <si>
    <t>Верхоянский</t>
  </si>
  <si>
    <t>МБОУ "Крест-Хальджайская СОШ им. Ф.М.Охлопкова" МР "Томпонский район" РС (Я)</t>
  </si>
  <si>
    <t>Томпонский</t>
  </si>
  <si>
    <t>Современный русский язык</t>
  </si>
  <si>
    <t>Осина А.В.</t>
  </si>
  <si>
    <t>Введение в литературоведение</t>
  </si>
  <si>
    <t>Румянцева Л.И.</t>
  </si>
  <si>
    <t>История зарубежной литературы</t>
  </si>
  <si>
    <t>Емельянов И.С.</t>
  </si>
  <si>
    <t>Панькова Саина Гаврильевна</t>
  </si>
  <si>
    <t>Мамейчик Галина Алексеевна</t>
  </si>
  <si>
    <t>РН-13-иностр</t>
  </si>
  <si>
    <t>комм.</t>
  </si>
  <si>
    <t>Попова Мария Ивановна</t>
  </si>
  <si>
    <t>Лыу Тхи Хуен</t>
  </si>
  <si>
    <t>Мигалкина Дарианна Егоровна</t>
  </si>
  <si>
    <t>Никифорова Катерина Егоровна</t>
  </si>
  <si>
    <t>Удовкина Мария Эдуардовна</t>
  </si>
  <si>
    <t>Собакина Айталина Николаевна</t>
  </si>
  <si>
    <t>Евстифеева Кристина Владиславовна</t>
  </si>
  <si>
    <t>Старостина Ольга Владиславовна</t>
  </si>
  <si>
    <t>Гаврильева Вера Сергеевна</t>
  </si>
  <si>
    <t>Карева Светлана Алексеевна</t>
  </si>
  <si>
    <t>Самошкин Евгений Алексеевич</t>
  </si>
  <si>
    <t>Данилова Кристина Семеновна</t>
  </si>
  <si>
    <t>Гуляева Катарина Николаевна</t>
  </si>
  <si>
    <t>Созонова Лидия Алексеевна</t>
  </si>
  <si>
    <t>Бочкарева Юлия Иннокентьевна</t>
  </si>
  <si>
    <t>Попова Галина Евгеньевна</t>
  </si>
  <si>
    <t>Яковлева Марфа Пантелеймоновна</t>
  </si>
  <si>
    <t>Лисянская Екатерина Александровна</t>
  </si>
  <si>
    <t>Полинкевич Татьяна Александровна</t>
  </si>
  <si>
    <t>Иванова Анна Моисеевна</t>
  </si>
  <si>
    <t>Сергучева Виктория Андреевна</t>
  </si>
  <si>
    <t>Яковлева Оксана Борисовна</t>
  </si>
  <si>
    <t>Васильева Аина Васильевна</t>
  </si>
  <si>
    <t>Савченко Инна Вадимовна</t>
  </si>
  <si>
    <t>Еремеева Туйаара Аркадьевна</t>
  </si>
  <si>
    <t>Бубякина Сайына Егоровна</t>
  </si>
  <si>
    <t>Хабахова Екатерина Дмитриевна</t>
  </si>
  <si>
    <t>Иванова Диана Анатольевна</t>
  </si>
  <si>
    <t>Гаврильева Анна Николаевна</t>
  </si>
  <si>
    <t>Гоголева Намыына Владимировна</t>
  </si>
  <si>
    <t>Дьяконова Анастасия Николаевна</t>
  </si>
  <si>
    <t>Ильина Александра Алексеевна</t>
  </si>
  <si>
    <t>Петрова Елена Владимировна</t>
  </si>
  <si>
    <t>Романова Мария Николаевна</t>
  </si>
  <si>
    <t>Семенова Сардаана Юрьевна</t>
  </si>
  <si>
    <t>Федотова Сиибиктэ Порфирьевна</t>
  </si>
  <si>
    <t>Павлов Сандал Ильич</t>
  </si>
  <si>
    <t>Семенова Саина Александровна</t>
  </si>
  <si>
    <t>Степанова Вилена Ивановна</t>
  </si>
  <si>
    <t>Васильева Наталья Михайловна</t>
  </si>
  <si>
    <t>Габышева Айурана Семеновна</t>
  </si>
  <si>
    <t>Каратаева Валентина Петровна</t>
  </si>
  <si>
    <t>Ксенофонтова Татьяна Михайловна</t>
  </si>
  <si>
    <t>Макарова Ульяна Петровна</t>
  </si>
  <si>
    <t>Петрова Туйаара Анатольевна</t>
  </si>
  <si>
    <t>Попова Евгенья Платоновна</t>
  </si>
  <si>
    <t>Софронова Евгения Николаевна</t>
  </si>
  <si>
    <t>Татаринова Туйаара Николаевна</t>
  </si>
  <si>
    <t>Фомин Антон Сидорович</t>
  </si>
  <si>
    <t>Алексеева Виктория Степановна</t>
  </si>
  <si>
    <t>Федорова Сайыына Николаевна</t>
  </si>
  <si>
    <t>Харитонова Сайыына Алексеевна</t>
  </si>
  <si>
    <t>Осипова Зинаида Михайловна</t>
  </si>
  <si>
    <t>Слепцова Мария Егоровна</t>
  </si>
  <si>
    <t>Брызгаева Степанида Семеновна</t>
  </si>
  <si>
    <t>Габышева Екатерина Алексеевна</t>
  </si>
  <si>
    <t>Заборовский Евгений Александрович</t>
  </si>
  <si>
    <t>Заиченко Александр Сергеевич</t>
  </si>
  <si>
    <t>Никулина Аэлита Нколаевна</t>
  </si>
  <si>
    <t>Сивцева Айна Васильевна</t>
  </si>
  <si>
    <t>Винокуров Тимур Алексеевич</t>
  </si>
  <si>
    <t>Иванова Алина Сергеевна</t>
  </si>
  <si>
    <t>Сергин Григорий Иванович</t>
  </si>
  <si>
    <t>Черевик Анна Николаевна</t>
  </si>
  <si>
    <t>Налимова Намыына Валерьевна</t>
  </si>
  <si>
    <t>Павлова Марианна Егоровна</t>
  </si>
  <si>
    <t>Романенко Алена Николаевна</t>
  </si>
  <si>
    <t>Борисова Елизавета Петровна</t>
  </si>
  <si>
    <t>Давыдова Алена Александровна</t>
  </si>
  <si>
    <t>Назаров Олег Иванович</t>
  </si>
  <si>
    <t>Нетесов Иван Сергеевич</t>
  </si>
  <si>
    <t>Москарова Луиза Карловна</t>
  </si>
  <si>
    <t>Сергучева Яна Андреевна</t>
  </si>
  <si>
    <t>Бурцева Алена Семеновна</t>
  </si>
  <si>
    <t>Игнатьева Елена Николаевна</t>
  </si>
  <si>
    <t>Мохначевская Анна Павловна</t>
  </si>
  <si>
    <t>Сивцева Наталья Дмитриевна</t>
  </si>
  <si>
    <t>Афанасьев Дьулустан Андреевич</t>
  </si>
  <si>
    <t>Винокурова Валерия Петровна</t>
  </si>
  <si>
    <t>Дивдевилов Николай Анатольевич</t>
  </si>
  <si>
    <t>Попова Юлия Егоровна</t>
  </si>
  <si>
    <t>Аммосова Вероника Евгеньевна</t>
  </si>
  <si>
    <t>Мишаков Андрей Евгеньевич</t>
  </si>
  <si>
    <t>Никитенко Наталья Владиславовна</t>
  </si>
  <si>
    <t>Потапова Марианна Алексеевна</t>
  </si>
  <si>
    <t>Егоров Дьулустаан Алексеевич</t>
  </si>
  <si>
    <t>Ксенофонтова Алина Ахмедовна</t>
  </si>
  <si>
    <t>Березкина Саскылана Владимировна</t>
  </si>
  <si>
    <t>Кондакова Любовь Андреевна</t>
  </si>
  <si>
    <t>Куприянова Евдокия Яковлевна</t>
  </si>
  <si>
    <t>Филиппова Алена Ильинична</t>
  </si>
  <si>
    <t>Эверстова Любовь Семеновна</t>
  </si>
  <si>
    <t>Николаева Анастасия Алексеевна</t>
  </si>
  <si>
    <t>Заровняева Парасковья Даниловна</t>
  </si>
  <si>
    <t>Матвеева Анастасия Владиславовна</t>
  </si>
  <si>
    <t>Неустрова Нюргуяна Николаевна</t>
  </si>
  <si>
    <t>Осипова Нюргуяна Матвеевна</t>
  </si>
  <si>
    <t>Семенова Ньургуйаана Матвеевна</t>
  </si>
  <si>
    <t>Гоголева Айыына Максимовна</t>
  </si>
  <si>
    <t>Иванова Нюргустана Павловна</t>
  </si>
  <si>
    <t>Канаева Анна Егоровна</t>
  </si>
  <si>
    <t>Нарахаева Валерия Александровна</t>
  </si>
  <si>
    <t>Николаева Саина Николаевна</t>
  </si>
  <si>
    <t>Скрябина Саргылана Петровна</t>
  </si>
  <si>
    <t>Туприна Лилия Петровна</t>
  </si>
  <si>
    <t>Чемокина Наталья Ивановна</t>
  </si>
  <si>
    <t>Борисова Сайаана Владимировна</t>
  </si>
  <si>
    <t>Павлова Варвара Иосифовна</t>
  </si>
  <si>
    <t>Стручкова Александра Анатольевна</t>
  </si>
  <si>
    <t>Волкова Виктория Валерьевна</t>
  </si>
  <si>
    <t>Иванова Мария Дмитриевна</t>
  </si>
  <si>
    <t>Варламова Александра Алексеевна</t>
  </si>
  <si>
    <t>Слепцова Анастасия Сергеевна</t>
  </si>
  <si>
    <t>Ядрихинская Анастасия Валерьевна</t>
  </si>
  <si>
    <t>Афанасьева Екатерина Семеновна</t>
  </si>
  <si>
    <t>Осипова Юлия Ивановна</t>
  </si>
  <si>
    <t>Степанова Аина Иосифовна</t>
  </si>
  <si>
    <t>Александрова Ирина Евгеньевна</t>
  </si>
  <si>
    <t>Аблязова Светлана Игоревна</t>
  </si>
  <si>
    <t>Поскачина Дарья Андреевна</t>
  </si>
  <si>
    <t>Васильев Василий Валериевич</t>
  </si>
  <si>
    <t>Мыреева Валентина Васильевна</t>
  </si>
  <si>
    <t>Петров Иван Петрович</t>
  </si>
  <si>
    <t>Кондакова Ольга Максимовна</t>
  </si>
  <si>
    <t>Современный русский/родной язык</t>
  </si>
  <si>
    <t>История русской литературы</t>
  </si>
  <si>
    <t>Педагогика</t>
  </si>
  <si>
    <t>Грошев Артемий Артурович</t>
  </si>
  <si>
    <t>Иванова Екатерина Николаевна</t>
  </si>
  <si>
    <t>Основной язык</t>
  </si>
  <si>
    <t>Зыкова Туйаара Петровна</t>
  </si>
  <si>
    <t>Сивцева Александра Егоровна</t>
  </si>
  <si>
    <t>Чекурова Антонина Юрьевна</t>
  </si>
  <si>
    <t>Сергеева Любовь Егоровна</t>
  </si>
  <si>
    <t>Габышев Артур Алексеевич</t>
  </si>
  <si>
    <t>Слепцова Марианна Николаевна</t>
  </si>
  <si>
    <t>Будикина Татьяна Прокопьевна</t>
  </si>
  <si>
    <t>Креативные технологии в PR</t>
  </si>
  <si>
    <t>Попова Елена Лаврентьевна</t>
  </si>
  <si>
    <t>Практическая фонетика</t>
  </si>
  <si>
    <t>Практика устной и письменной речи</t>
  </si>
  <si>
    <t>МОУ "Намская улусная гимназия им.Н.С.Охлопкова" МО "Намский улус" РС (Я)</t>
  </si>
  <si>
    <t>МБОУ "Намская СОШ №2" МО "Намский улус" РС(Я)</t>
  </si>
  <si>
    <t>Хангаласский</t>
  </si>
  <si>
    <t>МБОУ "СОШ г. Среднеколымска" Среднеколымского улуса (района) РС(Я)</t>
  </si>
  <si>
    <t>МБОУ Якутская городская национальная гимназия городского округа "Якутск" города Якутска</t>
  </si>
  <si>
    <t>ГБОУ РС(Я) "Вилюйский педагогический колледж им. Н.Г.Чернышевского"</t>
  </si>
  <si>
    <t>МОБУ "Саха гимназия" городского округа "город Якутск" РС(Я)</t>
  </si>
  <si>
    <t>МОБУ "Национальная политехническая СОШ №2 (с углубленным изучением отдельных предметов)</t>
  </si>
  <si>
    <t xml:space="preserve">МОБУ "Городская классическая гимназия" </t>
  </si>
  <si>
    <t>МБОУ Чурапчинская улусная гимназия Чурапчинского улуса</t>
  </si>
  <si>
    <t xml:space="preserve">МБОУ "Майинская СОШ № 2 с углубленным изучением отдельных предметов"  МР "Мегино-Кангаласский улус" </t>
  </si>
  <si>
    <t>МБОУ "Намская СОШ №1 им. И.С.Гаврильева" МО "Намский улус" РС (Я)</t>
  </si>
  <si>
    <t>МБОУ "Майинская СОШ им. В.П.Ларионова" МР "Мегино-Кангаласский улус" РС (Я)</t>
  </si>
  <si>
    <t>МОБУ "НПСОШ №2" (с углубленным изучением отдельных предметов) городского округа "город Якутск" РС(Я)</t>
  </si>
  <si>
    <t>МОБУ "Городская классическая гимназия" ГО "г.Якутск" РС(Я)</t>
  </si>
  <si>
    <t>МОБУ "СОШ №26" (с углубленным изучением отдельных предметов) ГО "г. Якутск" РС (Я)</t>
  </si>
  <si>
    <t>МОБУ "СОШ №33 им.Л.А.Колосовой"(с углубленным изучением отдельных предметов) ГО "г. Якутска"</t>
  </si>
  <si>
    <t>МБОУ Зырянская СОШ Верхнеколымского улуса</t>
  </si>
  <si>
    <t>Верхнеколымский</t>
  </si>
  <si>
    <t>МОБУ "СОШ №23 (с углубленным изучением отдельных предметов) городского округа "город Якутск" РС(Я)</t>
  </si>
  <si>
    <t>МОБУ "СОШ №31 (с углубленным изучением отдельных предметов)" ГО "г. Якутск"</t>
  </si>
  <si>
    <t>МОБУ "СОШ № 7" ГО "г. Якутск" РС (Я)</t>
  </si>
  <si>
    <t xml:space="preserve">ММОУ Эбяхская СОШ </t>
  </si>
  <si>
    <t>МБОУ "Среднеколымская улусная гимназия им. ГСТ И.В. Волкова" г. Среднеколымск РС (Я)</t>
  </si>
  <si>
    <t>МОБУ СОШ №38 г. Якутска</t>
  </si>
  <si>
    <t xml:space="preserve">МБОУ Магарасская СОШ им. Л.Н. Харитонова </t>
  </si>
  <si>
    <t>МОБУ "СОШ № 17" ГО "город Якутск" РС (Я)</t>
  </si>
  <si>
    <t>ФГОУ  Академия бюджета и казначейства Министерства финансов РФ</t>
  </si>
  <si>
    <t>МБОУ Чокурдахская СОШ имени А.Г. Чикачева п.Чокурдах Аллайховского улуса (района) РС(Я)</t>
  </si>
  <si>
    <t xml:space="preserve">Аллаиховский </t>
  </si>
  <si>
    <t>МОУ Саккырырская СОШ</t>
  </si>
  <si>
    <t>МОБУ "СОШ №29" (с углубленным изученеи отдельных предметов) ГО "г. Якутска"</t>
  </si>
  <si>
    <t>МОБУ "СОШ №5 имени Н.О.Кривошапкина" (с углубленным изучением отлдельных предметов) г. Якутска РС(Я)</t>
  </si>
  <si>
    <t>МБОУ "Нюрбинский технический лицей" Нюрбинского района РС(Я)</t>
  </si>
  <si>
    <t>МОБУ "СОШ №26" (с углубленным изучением отдельных предметов) городского округа "город Якутск"</t>
  </si>
  <si>
    <t>МБОУ "Жилиндинская СОШ"</t>
  </si>
  <si>
    <t>Оленекский</t>
  </si>
  <si>
    <t>МБОУ Бедиминская СОШ Мегино-Кангаласского улуса</t>
  </si>
  <si>
    <t>МБОУ Октемская СОШ им. П.И. Шадрина</t>
  </si>
  <si>
    <t>Горохова Нюргуяна Дмитриевна</t>
  </si>
  <si>
    <t>МБОУ Верхоянская СОШ Верхоянского района им. Новгородова</t>
  </si>
  <si>
    <t>МБОУ Петропавловская СОШ Усть-Майского района</t>
  </si>
  <si>
    <t>Илларионова Любовь Андреевна</t>
  </si>
  <si>
    <t>Усть-Майский</t>
  </si>
  <si>
    <t>МОУ Алеко-Кюельская СОШ</t>
  </si>
  <si>
    <t>МБОУ Харбалахская СОШ им. Н.Г. Золотарева-Якутского</t>
  </si>
  <si>
    <t>Яковлева Владилана Владимировна</t>
  </si>
  <si>
    <t>МБОУ "Сунтарская гимназия" МР "Сунтарский улус (район)" РС (Я)</t>
  </si>
  <si>
    <t>МБОУ "Куокуйская СОШ с углубленным изучением отдельных предметов" Кобяйского улуса (района)" РС(Я)</t>
  </si>
  <si>
    <t>Кобяйский</t>
  </si>
  <si>
    <t>МКОУ "Центр образования" МО "Намский улус" РС (Я)</t>
  </si>
  <si>
    <t>МБОУ Тюнгюлюнская СОШ Мегино-Кангаласского улуса</t>
  </si>
  <si>
    <t>МОБУ "НПСОШ №2" (с углубленным изучением отдельных предметов) городского округа "город Якутск"</t>
  </si>
  <si>
    <t>МБОУ Хоринская СОШ им. Г.Н. Чиряева с.Хоро МР "Верхневилюйского улуса(района) РС(Я)</t>
  </si>
  <si>
    <t>Анабарский</t>
  </si>
  <si>
    <t>МБОУ Маягасская СОШ Усть-Алданского улуса</t>
  </si>
  <si>
    <t>Усть-Алданский</t>
  </si>
  <si>
    <t>МБОУ Кутанинская СОШ им. А.А.Иванова-Кюндэ Сунтарского улуса</t>
  </si>
  <si>
    <t>МБОУ 2 Мальжагарская СОШ с. Улахан-Ан Хангаласского улуса</t>
  </si>
  <si>
    <t>МБОУ Чычымахская СОШ Таттинского улуса</t>
  </si>
  <si>
    <t>МБОУ Мукучинская гимназия  Кобяйского улуса</t>
  </si>
  <si>
    <t>Григорьева Саргылаана Юрьевна</t>
  </si>
  <si>
    <t>МБОУ Эльгяйская СОШ имени П.Х.Староватова Сунтарского улуса</t>
  </si>
  <si>
    <t>МБОУ Орто-Дойдунская ОСШ</t>
  </si>
  <si>
    <t>Момский</t>
  </si>
  <si>
    <t>МБОУ Амгинская СОШ  им. Р.И. Константинова Чурапчинского улуса</t>
  </si>
  <si>
    <t>МБОУ "АМ Саха-Бельгийская гимназия" МР "Усть-Алданского улуса(район)" РС(Я) с.Кептени</t>
  </si>
  <si>
    <t>МБОУ Жарханская СОШ Нюрбинского улуса</t>
  </si>
  <si>
    <t>МБОУ "Арктическая гимназия" МО "Булунский улус (район) РС(Я) п.Тикси</t>
  </si>
  <si>
    <t>МБОУ "Верхневилюйская СОШ №2 им.М.Т.Егорова" с.Верхневилюйск МР Верхневилюйского улуса</t>
  </si>
  <si>
    <t>ГБОУ РС(Я) "Верхневилюйская республиканская гимназия имени М.А.Алексеева"</t>
  </si>
  <si>
    <t>МОБУ "СОШ №31 (с углубленным изучением отдельных предметов) ГО "г. Якутск" РС (Я)</t>
  </si>
  <si>
    <t>МОУ "Маганская СОШ" ГО "г.Якутска" РС(Я)</t>
  </si>
  <si>
    <t>МБОУ "СОШ №30 имени В.И.Кузьмина" городского округа "город Якутск" РС(Я)</t>
  </si>
  <si>
    <t>МБОУ Жиганская средняя общеобразовательная школа Жиганского улуса</t>
  </si>
  <si>
    <t>Жиганский</t>
  </si>
  <si>
    <t>МОБУ "СОШ №1" городского округа "город Якутск" РС(Я)</t>
  </si>
  <si>
    <t>Аллаиховский</t>
  </si>
  <si>
    <t>МБОУ "Амгинская СОШ № 1 им.В.Г.Короленко" МР "Амгинский улус (район)" РС (Я)</t>
  </si>
  <si>
    <t>МОБУ Мархинская СОШ №1</t>
  </si>
  <si>
    <t>Хлынова В.В., Борисова Н.М.</t>
  </si>
  <si>
    <t>Якимов О.Д.</t>
  </si>
  <si>
    <t>Павлова Л.Н., Борисова Н.М.</t>
  </si>
  <si>
    <t>Русский язык  и культура речи</t>
  </si>
  <si>
    <t>Артамонова Н.П.</t>
  </si>
  <si>
    <t>Куличкина М.В.</t>
  </si>
  <si>
    <t>Чиннова Н.В.</t>
  </si>
  <si>
    <t>Введение в языкознание</t>
  </si>
  <si>
    <t>Павлова И.П.</t>
  </si>
  <si>
    <t>Штыгашева О.Г.</t>
  </si>
  <si>
    <t>Философия</t>
  </si>
  <si>
    <t>Толстого Е.Н.</t>
  </si>
  <si>
    <t>Тарабукина М.В.</t>
  </si>
  <si>
    <t>История мировой литературы</t>
  </si>
  <si>
    <t>Тесцов С.В.</t>
  </si>
  <si>
    <t>Дедюхина О.В.</t>
  </si>
  <si>
    <t>Психология</t>
  </si>
  <si>
    <t>Основы медицинских знаний и ЗОЖ</t>
  </si>
  <si>
    <t>Колпакова А.П.</t>
  </si>
  <si>
    <t>Максимов П.С.</t>
  </si>
  <si>
    <t>Правовые основы журналистики</t>
  </si>
  <si>
    <t>Информационные жанры в периодической печати (в телерадиожурналистике)</t>
  </si>
  <si>
    <t>Анисимов А.Б.</t>
  </si>
  <si>
    <t>Основы менеджмента</t>
  </si>
  <si>
    <t>Виниченко В.А.</t>
  </si>
  <si>
    <t>Местников Д. А.</t>
  </si>
  <si>
    <t>Телекоммуникационные и компьютерные технологии в рекламе и связях с общественностью</t>
  </si>
  <si>
    <t>Карнаухова А.А.</t>
  </si>
  <si>
    <t>Габышева М.М.</t>
  </si>
  <si>
    <t>Матвеева А.Д.</t>
  </si>
  <si>
    <t>Филологическое обеспечение профессиональной коммуникации</t>
  </si>
  <si>
    <t>Шац О.М.</t>
  </si>
  <si>
    <t>Литературное краеведение</t>
  </si>
  <si>
    <t>Дишкант Е.В.</t>
  </si>
  <si>
    <t xml:space="preserve">Современный русский язык </t>
  </si>
  <si>
    <t>Андреева Г.Т., Дедюхина О.В.</t>
  </si>
  <si>
    <t>Практическая грамматика</t>
  </si>
  <si>
    <t>Экономика</t>
  </si>
  <si>
    <t>Данилова Е.В.</t>
  </si>
  <si>
    <t>Практический курс современных компьютерных технологий</t>
  </si>
  <si>
    <t>Андреев А.М.</t>
  </si>
  <si>
    <t>История якутской литературы</t>
  </si>
  <si>
    <t>Башарина З.К., Семенова В.Г.</t>
  </si>
  <si>
    <t>Аналитические жанры в ТВ и ПП</t>
  </si>
  <si>
    <t>Сидоров О.Г., Избекова Е.И., Спиридонов Г.И.</t>
  </si>
  <si>
    <t>Моисеева В.Л., Иванова А.Я.</t>
  </si>
  <si>
    <t>031300.68</t>
  </si>
  <si>
    <t>М-ОЖ-13</t>
  </si>
  <si>
    <t>Язык и стиль рекламы</t>
  </si>
  <si>
    <t>Брендинг</t>
  </si>
  <si>
    <t>Имиджелогия</t>
  </si>
  <si>
    <t>Сальникова О.М.</t>
  </si>
  <si>
    <t>Залуцкая С.Ю.</t>
  </si>
  <si>
    <t>Педагогика высшей школы</t>
  </si>
  <si>
    <t>Панина С.В.</t>
  </si>
  <si>
    <t>Язык и стиль СМИ. Современный медиатекст</t>
  </si>
  <si>
    <t>Павлова Л.Н.</t>
  </si>
  <si>
    <t xml:space="preserve">Информационное право в журналистике </t>
  </si>
  <si>
    <t>МБОУ Далырская СОШ Верхневилюйского района</t>
  </si>
  <si>
    <t>МБОУ СОШ №32 г. Якутска</t>
  </si>
  <si>
    <t>МБОУ ВСОШ № 1 им. Г.И. Чиряева Вилюйского улуса</t>
  </si>
  <si>
    <t>МОУ Верхневилюйская СОШ №1 им. И. Барахова</t>
  </si>
  <si>
    <t xml:space="preserve">МБОУ Хаяхсытская СОШ им. А.П. Илларионова </t>
  </si>
  <si>
    <t>МБОУ "Батагайская СОШ" МО "Верхоянский район" РС(Я)</t>
  </si>
  <si>
    <t xml:space="preserve">МБОУ "Саскылахская СОШ" </t>
  </si>
  <si>
    <t>МБОУ "Хамагаттинский саха-французский лицей" Намского улуса</t>
  </si>
  <si>
    <t>МБОУ "Хатын-Арынская СОШ им. И.Е. Винокурова" МО "Намский улус" РС (Я)</t>
  </si>
  <si>
    <t>МОУ СОШ №5</t>
  </si>
  <si>
    <t>Мирнинский</t>
  </si>
  <si>
    <t>МБОУ "Ойская СОШ имени А.В.Дмитриева" МР "Хангаласский улус" РС(Я)</t>
  </si>
  <si>
    <t>МБОУ "Жатайская СОШ №1" ГО "Жатай" РС(Я)</t>
  </si>
  <si>
    <t>Белогорская гимназия им.Н.Н.Ефимова</t>
  </si>
  <si>
    <t>Абыйская</t>
  </si>
  <si>
    <t>МОУ Хатынская СОШ</t>
  </si>
  <si>
    <t>МБОУ Техтюрская СОШ им. Романова Мегино-Кангаласского улуса</t>
  </si>
  <si>
    <t>МБОУ "Томторская СОШ им. Н.М.Заболоцкого" Оймяконского района</t>
  </si>
  <si>
    <t>Оймяконский</t>
  </si>
  <si>
    <t>МБОУ Баппагайинская СОШ им. М.А.Алексеева Вилюйского улуса</t>
  </si>
  <si>
    <t>МБОУ Едяйская СОШ Хангаласского улуса</t>
  </si>
  <si>
    <t>МБОУ "Бердигестяхская СОШ им. С.П.Данилова" МР "Горного улуса" РС(Я)</t>
  </si>
  <si>
    <t>МБОУ "Кюндядинская СОШ" Нюрбинского района РС (Я)</t>
  </si>
  <si>
    <t>МБОУ Мельжехсинская СОШ Мегино-Кангаласского улуса</t>
  </si>
  <si>
    <t>МКОУ "СОШ с. Натора" МО "Ленский район" РС(Я)</t>
  </si>
  <si>
    <t>Ленский</t>
  </si>
  <si>
    <t>МОШИ Токкинская СОШ</t>
  </si>
  <si>
    <t>МОУ Майинская гуманитарная школа Мегино-Кангаласского улуса</t>
  </si>
  <si>
    <t>МОБУ СОШ №16</t>
  </si>
  <si>
    <t>МОУ Якутский городской лицей г. Якутска</t>
  </si>
  <si>
    <t xml:space="preserve">МБОУ "Жатайская СОШ № 2 им. Д.Х. Скрябина" </t>
  </si>
  <si>
    <t>ГБНОУ РС (Я) Республиканский лицей-интернат г. Якутска</t>
  </si>
  <si>
    <t>МКОУ "СОШ им.Е.Мыреева с.Беченча" МО "Ленского улуса(района)" РС(Я)</t>
  </si>
  <si>
    <t>МБОУ Вилюйская гимназия Вилюйского улуса</t>
  </si>
  <si>
    <t>Коржикова Н.В.</t>
  </si>
  <si>
    <t>Прибылых С.Р.</t>
  </si>
  <si>
    <t>Никонова Н.И.</t>
  </si>
  <si>
    <t>ФГАОУ ВПО СВФУ им.М.К.Аммосова</t>
  </si>
  <si>
    <t>ГОУ ВПО Якутский гос.университет</t>
  </si>
  <si>
    <t>Хазанкович Ю.Г.</t>
  </si>
  <si>
    <t>не сдала</t>
  </si>
  <si>
    <t>сдала</t>
  </si>
  <si>
    <t>Аракчеева Маргарита Алексеевна</t>
  </si>
  <si>
    <t>Бердникова Т.А.</t>
  </si>
  <si>
    <t>Русская диалектология</t>
  </si>
  <si>
    <t>Касимова Ирина Сергеевна</t>
  </si>
  <si>
    <t>Бурцев А.А.</t>
  </si>
  <si>
    <t>Изиева Юлия Степановна</t>
  </si>
  <si>
    <t>Карелина Ксения Михайловна</t>
  </si>
  <si>
    <t>Васильева Айыына Павловна</t>
  </si>
  <si>
    <t>Овчинникова Вера Егоровна</t>
  </si>
  <si>
    <t>Сивцева Анна Васильевна</t>
  </si>
  <si>
    <t>Жондорова Г.Е.</t>
  </si>
  <si>
    <t>Печетова Н.Ю.</t>
  </si>
  <si>
    <t>Гаврильева Иванна Максимовна</t>
  </si>
  <si>
    <t>Основы математической обработки информации</t>
  </si>
  <si>
    <t>Яковлева А.П.</t>
  </si>
  <si>
    <t>Бурцева С.С.</t>
  </si>
  <si>
    <t>Николаева Варвара Евсеевна</t>
  </si>
  <si>
    <t>Устная русская (якутская) речь</t>
  </si>
  <si>
    <t>История отечественной литературы</t>
  </si>
  <si>
    <t>Игнатьев Айаал Иванович</t>
  </si>
  <si>
    <t>Антонова Светлана Михайловна</t>
  </si>
  <si>
    <t>Математика и статистика</t>
  </si>
  <si>
    <t>Пинигина Н.Р.</t>
  </si>
  <si>
    <t>Аверьянова Алена Валерьевна</t>
  </si>
  <si>
    <t>Сивцев Спиридон Гаврильевич</t>
  </si>
  <si>
    <t>Слепцова Мария Петровна</t>
  </si>
  <si>
    <t>Сыроватская Анастасия Александровна</t>
  </si>
  <si>
    <t>Лыткин Ньургун Иосифович</t>
  </si>
  <si>
    <t>Макарова Маргарита Михайловна</t>
  </si>
  <si>
    <t>Кривошапкина Кристина Руслановна</t>
  </si>
  <si>
    <t>Спиридонова Куннэй Романовна</t>
  </si>
  <si>
    <t>Скрыбыкина Дарина Анатольевна</t>
  </si>
  <si>
    <t>Софронова Екатерина Николаевна</t>
  </si>
  <si>
    <t>Колодезникова Елена Ивановна</t>
  </si>
  <si>
    <t>РО-ОФ-14</t>
  </si>
  <si>
    <t>45.03.01</t>
  </si>
  <si>
    <t>РО-ПФ-14</t>
  </si>
  <si>
    <t>РО-ПФД-14</t>
  </si>
  <si>
    <t>РН-14</t>
  </si>
  <si>
    <t>44.03.05</t>
  </si>
  <si>
    <t>Современный русский литературный язык (Основной язык)</t>
  </si>
  <si>
    <t>Практикум по языку</t>
  </si>
  <si>
    <t>Григорьева Т.И., Попова Е.М., Дмитриева С.А.</t>
  </si>
  <si>
    <t>Практикум. Методология и методы филологический исследований</t>
  </si>
  <si>
    <t>Прикладная филология</t>
  </si>
  <si>
    <t>Курилкина В.Н.</t>
  </si>
  <si>
    <t>РН-АО-14</t>
  </si>
  <si>
    <t>Федорова Е.Н., Никулина Л.П., Исакова С.А.</t>
  </si>
  <si>
    <t>Теоретическая фонетика</t>
  </si>
  <si>
    <t>Попова Е.М., Петрова П.Р.</t>
  </si>
  <si>
    <t xml:space="preserve"> Б1</t>
  </si>
  <si>
    <t>Сизых О.В.</t>
  </si>
  <si>
    <t>Унарова С.Н.</t>
  </si>
  <si>
    <t>Сопоставительная типология литератур</t>
  </si>
  <si>
    <t>Сопоставительная типология литератур/ Диалектология</t>
  </si>
  <si>
    <t>Бердникова Т.А., Бурцева С.С.</t>
  </si>
  <si>
    <t>Методика обучения русскому языку</t>
  </si>
  <si>
    <t>Методика обучения литературе</t>
  </si>
  <si>
    <t>Выразительное чтение</t>
  </si>
  <si>
    <t>Практикум по МПРЯ/ МПРЛ</t>
  </si>
  <si>
    <t>Кузьмина Л.Я.</t>
  </si>
  <si>
    <t>Деланнуа М.С</t>
  </si>
  <si>
    <t>Кулаковская М.В.</t>
  </si>
  <si>
    <t>Методика обучения английскому языку</t>
  </si>
  <si>
    <t>Дмитриева Е.Н.</t>
  </si>
  <si>
    <t>Николаев А.И.</t>
  </si>
  <si>
    <t>Деланнуа М.С., Кулаковская М.В.</t>
  </si>
  <si>
    <t>ОЖ-14</t>
  </si>
  <si>
    <t>Техника и технология СМИ</t>
  </si>
  <si>
    <t>Избекова Е.И.</t>
  </si>
  <si>
    <t>ДВ: Практический курс иностранного языка</t>
  </si>
  <si>
    <t>Интернет-журналистика</t>
  </si>
  <si>
    <t>Жондоров А.А.</t>
  </si>
  <si>
    <t>М-ОЖ-14</t>
  </si>
  <si>
    <t>Философские основы науки и современного журнализма</t>
  </si>
  <si>
    <t xml:space="preserve"> Михайлов В.Д.</t>
  </si>
  <si>
    <t>45.04.01</t>
  </si>
  <si>
    <t>М-ЛКРМ-14</t>
  </si>
  <si>
    <t>История литературных связей макрорегиона</t>
  </si>
  <si>
    <t>Филология в системе государственного знания</t>
  </si>
  <si>
    <t>Деловой иностранный язык</t>
  </si>
  <si>
    <t>М-ЛК-14</t>
  </si>
  <si>
    <t>Лингвокультурология</t>
  </si>
  <si>
    <t>М-МОРЯ-14</t>
  </si>
  <si>
    <t>Методика преподавания РКИ</t>
  </si>
  <si>
    <t>Петрова С.М.</t>
  </si>
  <si>
    <t>М-СЛХК-14</t>
  </si>
  <si>
    <t>Теоретические основы литературной компаративистики</t>
  </si>
  <si>
    <t>Теоретические аспекты изучения национальных литератур</t>
  </si>
  <si>
    <t>Методология филологических исследований по сравнительному литературоведению, художественной критике</t>
  </si>
  <si>
    <t>В-М-МС-14</t>
  </si>
  <si>
    <t>Электронные образовательные ресурсы</t>
  </si>
  <si>
    <t>Методология педагогических исследований</t>
  </si>
  <si>
    <t>Компетентностный подход в филологическом образовании</t>
  </si>
  <si>
    <t>Мишлимович М.Я.</t>
  </si>
  <si>
    <t>РСО-14-А</t>
  </si>
  <si>
    <t>42.03.01</t>
  </si>
  <si>
    <t>Основы мировой художественной культуры</t>
  </si>
  <si>
    <t>Искусство создания рекламного продукта</t>
  </si>
  <si>
    <t>Федорова Е.Н., Попова Е.М.</t>
  </si>
  <si>
    <t>РСО-14-Б</t>
  </si>
  <si>
    <t>Основы маркетинга</t>
  </si>
  <si>
    <t>Стилистика и литературное редактирование</t>
  </si>
  <si>
    <t>Реклама и PR с системе государственного и муниципального управления</t>
  </si>
  <si>
    <t>Организация предпринимательской деятельности в коммерческой сфере</t>
  </si>
  <si>
    <t>Психология массовых коммуникаций</t>
  </si>
  <si>
    <t>Консалтинг в сфере общественных коммуникаций/ Маркетинг в рекламе (СВФУ сеть)</t>
  </si>
  <si>
    <t>Чирикова Татьяна Анатольевна</t>
  </si>
  <si>
    <t>Шустовская Евгения Васильевна</t>
  </si>
  <si>
    <t>Шипицына Светлана Андреевна</t>
  </si>
  <si>
    <t>Иванова Екатерина Эдуардовна</t>
  </si>
  <si>
    <t>Потапова Олимпиада Иннокентьевна</t>
  </si>
  <si>
    <t>МБОУ "Мюрюнская СОШ №1 имени Г.В.Егорова" МР "Усть-Алданского улуса(района)" РС(Я)</t>
  </si>
  <si>
    <t>МОУ Кысыл-Сырская СОШ</t>
  </si>
  <si>
    <t>Бурцева Дайаана Руслановна</t>
  </si>
  <si>
    <t>Павлова Юлия Алексеевна</t>
  </si>
  <si>
    <t>МОУ Сырдахская СОШ им.И.С.Портнягина</t>
  </si>
  <si>
    <t>МБОУ "Тойбохойская СОШ им. Г.Е.Бессонова" МР "Сунтарский улус (район)" РС(Я)</t>
  </si>
  <si>
    <t>Леонтьева Анна-Мария Васильевна</t>
  </si>
  <si>
    <t>Афанасьев Виктор Анатольевич</t>
  </si>
  <si>
    <t>Коркина Светлана Александровна</t>
  </si>
  <si>
    <t>Сеялова Евгения Владиславовна</t>
  </si>
  <si>
    <t>МБОУ "Чурапчинская гимназия им. С.К.Макарова"</t>
  </si>
  <si>
    <t xml:space="preserve">МБОУ "Нюрбинская СОШ №1 им.Степана Васильева" </t>
  </si>
  <si>
    <t>Архипова Мария Петровна</t>
  </si>
  <si>
    <t>Филиппова Христина Николаевна</t>
  </si>
  <si>
    <t>Арышева Анастасия Алексеевна</t>
  </si>
  <si>
    <t>МОБУ "Саха гимназия" ГО "г. Якутск" РС(Я)</t>
  </si>
  <si>
    <t>МБОУ "Покровская СОШ № 1 с углубленным изучением отдельных предметов" МР "Хангаласский улус" РС (Я)</t>
  </si>
  <si>
    <t>МОБУ " СОШ №25" ГО "г. Якутск" РС(Я)</t>
  </si>
  <si>
    <t>МОУ Сордоннохская СОШ</t>
  </si>
  <si>
    <t>Вензель Дайаана Петровна</t>
  </si>
  <si>
    <t>Занданова Елена Сергеевна</t>
  </si>
  <si>
    <t>Иванова Кыыдаана Андрияновна</t>
  </si>
  <si>
    <t>Батагайский</t>
  </si>
  <si>
    <t>Исакова Снежана Анатольевна</t>
  </si>
  <si>
    <t>Иванова Ирина Васильевна</t>
  </si>
  <si>
    <t>Степанова Федора Сергеевна</t>
  </si>
  <si>
    <t>ЯГУ им. М.К. Аммосова</t>
  </si>
  <si>
    <t>Григорьева Туйаара Ивановна</t>
  </si>
  <si>
    <t>Григорьева Яна Ивановна</t>
  </si>
  <si>
    <t>Моисеева Вера Леонидовна</t>
  </si>
  <si>
    <t>Посельская Александра Семеновна</t>
  </si>
  <si>
    <t>Семенова Надежда Михайловна</t>
  </si>
  <si>
    <t>ЯГУ ФИЯ</t>
  </si>
  <si>
    <t>Акимова Наталья Владимировна</t>
  </si>
  <si>
    <t>Александрова Сахая Нюргуновна</t>
  </si>
  <si>
    <t>Винокурова Лена Валентиновна</t>
  </si>
  <si>
    <t>Толстякова Кристина Павловна</t>
  </si>
  <si>
    <t>Боескорова Екатерина Вячеславовна</t>
  </si>
  <si>
    <t>Лю Минсы</t>
  </si>
  <si>
    <t>Чжан Чуаньфэн</t>
  </si>
  <si>
    <t>НГОУ ВПО "Санкт-Петербургский гуманитарный университет профсоюзов"</t>
  </si>
  <si>
    <t>ФГАОУ ВО "Нижегородский государственный университет им. Н.И. Лобачевского"</t>
  </si>
  <si>
    <t>Хэйлунцзянский Восточный университет</t>
  </si>
  <si>
    <t>Харбин</t>
  </si>
  <si>
    <t>Цицикарский университет</t>
  </si>
  <si>
    <t>Цицикар</t>
  </si>
  <si>
    <t>Кононов Евгений Семенович</t>
  </si>
  <si>
    <t>Мапулова Полина Антоновна</t>
  </si>
  <si>
    <t>Смольникова Юлия Витальевна</t>
  </si>
  <si>
    <t>Федорова Аида Константиновна</t>
  </si>
  <si>
    <t>Зарубина Екатерина Владимировна</t>
  </si>
  <si>
    <t>Алексеева Екатерина Сергеевна</t>
  </si>
  <si>
    <t>Николаев Данил Анатольевич</t>
  </si>
  <si>
    <t>Голокова Галина Валерьевна</t>
  </si>
  <si>
    <t>Ким Анастасия Антоновна</t>
  </si>
  <si>
    <t>Осипов Альберт Афанасьевич</t>
  </si>
  <si>
    <t>МОБУ СОШ №33 г.Якутска</t>
  </si>
  <si>
    <t>Сыромятникова Дарья Васильевна</t>
  </si>
  <si>
    <t>Рачеева Ольга Сергеевна</t>
  </si>
  <si>
    <t>МБОУ Таттинский лицей Таттинского улуса</t>
  </si>
  <si>
    <t>Игнатьева Зоя Васильевна</t>
  </si>
  <si>
    <t>Сизых Аделя Андреевна</t>
  </si>
  <si>
    <t>Бехтюев Нариман Борисович</t>
  </si>
  <si>
    <t>Егорова Алена Андреевна</t>
  </si>
  <si>
    <t>Еремисова Марина Михайловна</t>
  </si>
  <si>
    <t>Кочкина Кристина Даниловна</t>
  </si>
  <si>
    <t>Ноговицына Аина Иннокентьевна</t>
  </si>
  <si>
    <t>Семенова Анжелика Алексеевна</t>
  </si>
  <si>
    <t>Степанова Дарина Ивановна</t>
  </si>
  <si>
    <t>Шамсутдинова Диана Наджафовна</t>
  </si>
  <si>
    <t>Иванова Мария Валериевна</t>
  </si>
  <si>
    <t>Иванова Нарыйа Афанасьевна</t>
  </si>
  <si>
    <t>в/</t>
  </si>
  <si>
    <t>комм</t>
  </si>
  <si>
    <t>МОБУ "СОШ № 5 им. Н.О. Кривошапкина"  ГО "г. Якутск" РС (Я)</t>
  </si>
  <si>
    <t>МБОУ "Таттинский лицей имени А.Е.Мординова" МР "Таттинский улус" Республики Саха (Якутия)</t>
  </si>
  <si>
    <t>МБОУ "Нюрбинская СОШ №2" Нюрбинского района РС (Я)</t>
  </si>
  <si>
    <t>МОУ Себян-Кюельская национ.эвенская СОШ</t>
  </si>
  <si>
    <t>МОУ "Егольжинская СОШ"</t>
  </si>
  <si>
    <t>МБОУ "Покровская улусная многопрофильная гимназия" МР " Хангаласский улус" РС (Я)</t>
  </si>
  <si>
    <t>Саввинова Галина Игоревна</t>
  </si>
  <si>
    <t>Яковлева Марфа Егоровна</t>
  </si>
  <si>
    <t>МБОУ Сыланская СОШ им. Г.П.Башарина Чурапчинского улуса</t>
  </si>
  <si>
    <t>Баишева Вероника Мирославовна</t>
  </si>
  <si>
    <t>Винокурова Анна Кирилловна</t>
  </si>
  <si>
    <t>Винокурова Галина Павловна</t>
  </si>
  <si>
    <t>Гаврильева Дайаана Иннокентьевна</t>
  </si>
  <si>
    <t>Григорьева Айыына Ивановна</t>
  </si>
  <si>
    <t>Данилова Лидия Георгиевна</t>
  </si>
  <si>
    <t>Данилова Роза Александровна</t>
  </si>
  <si>
    <t>Ефремова Айталина Алексеевна</t>
  </si>
  <si>
    <t>Захарова Ангелина Егоровна</t>
  </si>
  <si>
    <t>Иванова Мария Борисовна</t>
  </si>
  <si>
    <t>Ильина Ольга Егоровна</t>
  </si>
  <si>
    <t>Каженкина Уруйдаана Васильевна</t>
  </si>
  <si>
    <t>Сивцева Галина Ивановна</t>
  </si>
  <si>
    <t>МБОУ "Кыллахская СОШ" с. Даппарай Олекминского района РС (Я)</t>
  </si>
  <si>
    <t>Олекмински</t>
  </si>
  <si>
    <t>МБОУ Булгунняхтахская  СОШ Хангаласский улус</t>
  </si>
  <si>
    <t>МОБУ "СОШ №14 им. М.П. Бубякиной</t>
  </si>
  <si>
    <t>МАОУ СОШ №23 (с углубленным изучением отдельных предметов)  ГО г.Якутск РС(Я)</t>
  </si>
  <si>
    <t>МБОУ I Жемконская СОШ</t>
  </si>
  <si>
    <t xml:space="preserve">МБОУ "Мастахская СОШ" с. Мастах Кобяйского улуса (района) РС (Я) </t>
  </si>
  <si>
    <t>МОУ Кюсюрская СОШ Булунского района</t>
  </si>
  <si>
    <t>МБОУ "Тогусская гуманитарно-эстетическая гимназия" с Тымпы МР "Вилюйский улус" РС(Я)</t>
  </si>
  <si>
    <t>Ефимова Екатерина Андреевна</t>
  </si>
  <si>
    <t>МБОУ "Хатынская СОШ им. Н.И.Прокопьева" Нюрбинского р-на РС (Я)</t>
  </si>
  <si>
    <t>Баишева Ольга Дмитриевна</t>
  </si>
  <si>
    <t>Бетюнская Сардаана Александровна</t>
  </si>
  <si>
    <t>Егорова Наталья Михайловна</t>
  </si>
  <si>
    <t>Иванова Мария Ивановна</t>
  </si>
  <si>
    <t>Семенова Любовь Кимовна</t>
  </si>
  <si>
    <t>Винокурова Розалия Ивановна</t>
  </si>
  <si>
    <t>Бурнашева Ксения Владимировна</t>
  </si>
  <si>
    <t>Кычкина Айна Александровна</t>
  </si>
  <si>
    <t>МОУ Майинская СОШ</t>
  </si>
  <si>
    <t>МБОУ "Телейская СОШ" с.Телей-Диринг Чурапчинского улуса РС(Я)</t>
  </si>
  <si>
    <t>Андреев Артем Михайлович</t>
  </si>
  <si>
    <t>Андреев Дмитрий Георгиевич</t>
  </si>
  <si>
    <t>Белолюбская Анастасия Никифоровна</t>
  </si>
  <si>
    <t>Иванов Николай Николаевич</t>
  </si>
  <si>
    <t>Ильин Сергей Реворьевич</t>
  </si>
  <si>
    <t>Лугинов Афанасий Артурович</t>
  </si>
  <si>
    <t>Прокопьев Денис Николаевич</t>
  </si>
  <si>
    <t>Саввина Алевтина Васильевна</t>
  </si>
  <si>
    <t>Саввина Нюргуяна Дмитриевна</t>
  </si>
  <si>
    <t>Семенников Кирилл Федорович</t>
  </si>
  <si>
    <t>Созонова Анжелика Петровна</t>
  </si>
  <si>
    <t>Соловьева Алина Александровна</t>
  </si>
  <si>
    <t>Степанова Каролина Яновна</t>
  </si>
  <si>
    <t>Сячикова Туйаара Васильевна</t>
  </si>
  <si>
    <t>Тыкынаева Мария Сергеевна</t>
  </si>
  <si>
    <t>Чемезова Любовь Максимовна</t>
  </si>
  <si>
    <t>Федорова Сайаана Дмитриевна</t>
  </si>
  <si>
    <t>МБОУ "Вилюйская гимназия" МР "Вилюйский улус (район)" РС(Я)</t>
  </si>
  <si>
    <t>МБОУ "Алеко-Кюельская СОШ агрофермерского профиля" с. Алеко-Кюель</t>
  </si>
  <si>
    <t>МБОУ Дабанская СОШ</t>
  </si>
  <si>
    <t>Урасалахская СОШ</t>
  </si>
  <si>
    <t>МБОУ Хорулинская СОШ Нюрбинского улуса</t>
  </si>
  <si>
    <t>МБОУ Эмисская СОШ им. В.М.Новикова-Кюннюк Урастырова</t>
  </si>
  <si>
    <t>Михайлова Айталина Андреевна</t>
  </si>
  <si>
    <t>МБОУ "Антоновская СОШ им. Н.Н. Чусовского" Нюрбинского района" РС(Я)</t>
  </si>
  <si>
    <t>Андросова Светлана Николаевна</t>
  </si>
  <si>
    <t>МБОУ "Синская СОШ" МР "Хангаласский улус" РС(Я)</t>
  </si>
  <si>
    <t>Нестерова Ольга Олеговна</t>
  </si>
  <si>
    <t>Спиридонова Нарыйа Николаевна</t>
  </si>
  <si>
    <t>Эверстова Анна Ильинична</t>
  </si>
  <si>
    <t>МБОУ Харбалахская СОШ</t>
  </si>
  <si>
    <t>МОУ НПСОШ №2</t>
  </si>
  <si>
    <t>Баишева Айталина Семеновна</t>
  </si>
  <si>
    <t>Данилова Алина Юрьевна</t>
  </si>
  <si>
    <t>Иванова Мария Дорофеевна</t>
  </si>
  <si>
    <t>Стручкова Нарина Павловна</t>
  </si>
  <si>
    <t>Исакова Татьяна Олеговна</t>
  </si>
  <si>
    <t>Старостина Туйаара Васильевна</t>
  </si>
  <si>
    <t>Харайбатова Анна Николаевна</t>
  </si>
  <si>
    <t>МБОУ Ниджилинская СОШ Кобяйского улуса</t>
  </si>
  <si>
    <t>МОУ Борогонская СОШ</t>
  </si>
  <si>
    <t>МБОУ "СОШ №27" городского округа "город Якутск" РС(Я)</t>
  </si>
  <si>
    <t>Маркова Анджела Николаевна</t>
  </si>
  <si>
    <t>МБОУ "Саккырыская СОШ им. Р.И. Шадрина"</t>
  </si>
  <si>
    <t>Эвено-Бытанский</t>
  </si>
  <si>
    <t>МБОУ Физико-технический лицей им. В.П.Ларионова г. Якутска</t>
  </si>
  <si>
    <t>Данилова Мария Юрьевна</t>
  </si>
  <si>
    <t>Ксенофонтова Елена Кыдановна</t>
  </si>
  <si>
    <t>Муксунова Татьяна Семеновна</t>
  </si>
  <si>
    <t xml:space="preserve">МБОУ "Таттинский лицей имени А.Е.Мординова" </t>
  </si>
  <si>
    <t>МБОУ Малыкайская СОШ  им. М.В. Мегежекского Нюрбинского улуса</t>
  </si>
  <si>
    <t>МОБУ СОШ №7 г.Якутска</t>
  </si>
  <si>
    <t>Федорова Саргылана Владимировна</t>
  </si>
  <si>
    <t>Неустроева Айталыына Иннокентьевна</t>
  </si>
  <si>
    <t>Гуляева Екатерина Андреевна</t>
  </si>
  <si>
    <t>Егорова Айталы Егоровна</t>
  </si>
  <si>
    <t>МБОУ "Мюрюнская СОШ № 2" МР "Усть-Алданский улус (район)" РС (Я)</t>
  </si>
  <si>
    <t>МОУ Уолбинская СОШ</t>
  </si>
  <si>
    <t>МБОУ "Бютейдяхская СОШ им. К.О. Гаврилова" МР "Мегино-Кангаласский р-н" РС (Я)</t>
  </si>
  <si>
    <t>Федорова Отава Иннокентьевна</t>
  </si>
  <si>
    <t xml:space="preserve">МБОУ "Мюрюнская СОШ № 1 им. Г.В.Егорова" </t>
  </si>
  <si>
    <t xml:space="preserve">НОУ СОШ "Личность" ГО "г. Якутск" </t>
  </si>
  <si>
    <t>МБОУ Табагинская СОШ им. Р.А. Бурнашова</t>
  </si>
  <si>
    <t>Христофорова Сахаяна Александровна</t>
  </si>
  <si>
    <t>Ощепкова Евгения Ивановна</t>
  </si>
  <si>
    <t>ГОУ ВПО Санкт-Петербургский ГУ телекомуникаций им. проф.М.А.Бонч-Бруевича</t>
  </si>
  <si>
    <t>Сандар Саргылана Филипповна</t>
  </si>
  <si>
    <t>Никаноров Альберт Иванович</t>
  </si>
  <si>
    <t>Петрова Ольга Ивановна</t>
  </si>
  <si>
    <t>Харбинский педагогический университет</t>
  </si>
  <si>
    <t>Дун Кэсинь</t>
  </si>
  <si>
    <t>Бурцева Анна Дмитриевна</t>
  </si>
  <si>
    <t>Васильева Ия Иннокентьевна</t>
  </si>
  <si>
    <t>Пермякова Ирина Прокопьевна</t>
  </si>
  <si>
    <t>Шестакова Мария Егоровна</t>
  </si>
  <si>
    <t>Аммосова Мария Иннокентьевна</t>
  </si>
  <si>
    <t>Камынина Вениамина Игоревна</t>
  </si>
  <si>
    <t>Николаева Юлия Анатольевна</t>
  </si>
  <si>
    <t>Стрекаловская Айталина Петровна</t>
  </si>
  <si>
    <t>Филиппова Анастасия Анатольевна</t>
  </si>
  <si>
    <t>МБОУ "Быковская СОШ" МО "Булунский улус (район)" РС (Я)</t>
  </si>
  <si>
    <t>МБОУ "Куокунинская СОШ" МР "Сунтарского улуса(район)" РС(Я) с.Куокуну Сунтарский улус РС(Я)</t>
  </si>
  <si>
    <t>МБОУ Ытык-Кюельская СОШ №1 им А.И.Софронова</t>
  </si>
  <si>
    <t>Дьячковская Айталина Максимовна</t>
  </si>
  <si>
    <t>Матаннанов Александр Николаевич</t>
  </si>
  <si>
    <t>Решетников Артем Сергеевич</t>
  </si>
  <si>
    <t>Яковлева Снежана Михайловна</t>
  </si>
  <si>
    <t>МБОУ "Вилюйская СОШ №1 им.Г.И.Чиряева" МР "Вилюйский улус (район)" РС(Я)</t>
  </si>
  <si>
    <t>Степанова Юлия Анатольевна</t>
  </si>
  <si>
    <t>Тартакынова Сардана Васильевна</t>
  </si>
  <si>
    <t>Ядрихинский Мичил Гаврильевич</t>
  </si>
  <si>
    <t>МБОУ "Нюрбинский технический лицей им. А.Н. Чусовского"  МР "Нюрбинский район" РС (Я)</t>
  </si>
  <si>
    <t>Барашков Константин Дмитриевич</t>
  </si>
  <si>
    <t>Осипова Сардаана Александровна</t>
  </si>
  <si>
    <t>Иванова Туйаара Александровна</t>
  </si>
  <si>
    <t>Яковлева Арина Евгеньевна</t>
  </si>
  <si>
    <t>МОБУ "СОШ №10 им. Д.Г.Новопашина" ГО "г. Якутск" РС(Я)</t>
  </si>
  <si>
    <t>Борисова Александра Александровна</t>
  </si>
  <si>
    <t>МБОУ Бетюнская СОШ Амгинского улуса</t>
  </si>
  <si>
    <t>Чагылысова Ульяна Иосифовна</t>
  </si>
  <si>
    <t>Шемякина Анна Вячеславовна</t>
  </si>
  <si>
    <t>Горбунов Александр Сергеевич</t>
  </si>
  <si>
    <t>Сыромятников Айсен Михайлович</t>
  </si>
  <si>
    <t>МОБУ "СОШ № 35" ГО "Г. Якутск" РС (Я)</t>
  </si>
  <si>
    <t>Андрющенко Алексей Николаевич</t>
  </si>
  <si>
    <t>МОУ Нелемнинское СОШ</t>
  </si>
  <si>
    <t>Томская Сааскаяна Александровна</t>
  </si>
  <si>
    <t>Васильева Елизавета Гаврильевна</t>
  </si>
  <si>
    <t>Соловьева Розалия Дмитриевна</t>
  </si>
  <si>
    <t>Боронурова Алиса Александровна</t>
  </si>
  <si>
    <t>Черова Евгения Александровна</t>
  </si>
  <si>
    <t>Захарова Мария Семеновна</t>
  </si>
  <si>
    <t>Соловьева Наталья Андреевна</t>
  </si>
  <si>
    <t>Лукин Айтал Сергеевич</t>
  </si>
  <si>
    <t>Преддипломная практика</t>
  </si>
  <si>
    <t>Жарникова Ирина Сергеевна</t>
  </si>
  <si>
    <t>ИЗЛ</t>
  </si>
  <si>
    <t>Основы филологии</t>
  </si>
  <si>
    <t>зачет</t>
  </si>
  <si>
    <t>экзамен</t>
  </si>
  <si>
    <t>Основы права</t>
  </si>
  <si>
    <t>Русский язык и культура речи</t>
  </si>
  <si>
    <t>Физическая культура</t>
  </si>
  <si>
    <t>Педагогика и психология</t>
  </si>
  <si>
    <t>Прикладная физическая культура</t>
  </si>
  <si>
    <t>Саввинова Е.И.</t>
  </si>
  <si>
    <t>Скрябина Н.П.</t>
  </si>
  <si>
    <t>Болотаева О.Г.</t>
  </si>
  <si>
    <t>Платонова Л.Л., Бубякина Е.В., Устинова С.Г.</t>
  </si>
  <si>
    <t>Михайлова Анастасия Власиевна</t>
  </si>
  <si>
    <t>ОСЖ (приказ №1273-УЧС от 17.06.2015г.)</t>
  </si>
  <si>
    <t>Никонов Семен Семенович</t>
  </si>
  <si>
    <t>сдал</t>
  </si>
  <si>
    <t>Третьякова Анна Ярославовна</t>
  </si>
  <si>
    <t>Камерова Клавдия Спиридоновна</t>
  </si>
  <si>
    <t>Историческая грамматика русского языка</t>
  </si>
  <si>
    <t>Диалектология</t>
  </si>
  <si>
    <t>Введение в теорию коммуникаций</t>
  </si>
  <si>
    <t>Культурология</t>
  </si>
  <si>
    <t>Введение в циркумполярное регионоведение</t>
  </si>
  <si>
    <t>ИРЛ</t>
  </si>
  <si>
    <t>ИМЛ</t>
  </si>
  <si>
    <t>Кириллина А.А.</t>
  </si>
  <si>
    <t>Лебедева Анастасия Прокопьевна</t>
  </si>
  <si>
    <t>зачтено</t>
  </si>
  <si>
    <t>удовлетворительно</t>
  </si>
  <si>
    <t>01.06.2015 отлично</t>
  </si>
  <si>
    <t>Циркумполярное регионоведение</t>
  </si>
  <si>
    <t>Менеджмент</t>
  </si>
  <si>
    <t>Свинобоев Е.Н.</t>
  </si>
  <si>
    <t>Петрова Айталина Евсеевна</t>
  </si>
  <si>
    <t>Русская поэзия 1 пол. 19 в.</t>
  </si>
  <si>
    <t>Практический курс славянского языка</t>
  </si>
  <si>
    <t>Бочкарева Анастасия Григорьевна</t>
  </si>
  <si>
    <t>Елисеева Анастасия Николаевна</t>
  </si>
  <si>
    <t>Самсонова Л.Н.</t>
  </si>
  <si>
    <t>Иванова Алиса Прокопьевна</t>
  </si>
  <si>
    <t>Кузьмина Кристина Сунтариевна</t>
  </si>
  <si>
    <t>Соловьева Елизавета Васильевна</t>
  </si>
  <si>
    <t>Учебная практика</t>
  </si>
  <si>
    <t>Дьяконова Айыына Антоновна</t>
  </si>
  <si>
    <t>Николаева Вероника Геннадьевна</t>
  </si>
  <si>
    <t>Основы научно-исследовательской деятельности</t>
  </si>
  <si>
    <t>Основы медиц.знаний и ОБЖ</t>
  </si>
  <si>
    <t>ДВ: История Якутии и СВ России/ Народы и культуры циркумполярного мира</t>
  </si>
  <si>
    <t>ОСЖ (приказ №1458-УЧС от 26.06.2015г.)</t>
  </si>
  <si>
    <t>Алексеев А.А.</t>
  </si>
  <si>
    <t>Скрябина С.Н., Бодунова А.С.</t>
  </si>
  <si>
    <t>Саввинова Е.И., Бубякина Е.В., Платонова Л.Л.</t>
  </si>
  <si>
    <t>Алексеева Алена Дмитриевна</t>
  </si>
  <si>
    <t xml:space="preserve">Педагогическое образование </t>
  </si>
  <si>
    <t>Васильева Карина Сергеевна</t>
  </si>
  <si>
    <t>Торопова Арина Афанасьевна</t>
  </si>
  <si>
    <t>ОСЖ (приказ №1238-УЧС от 16.06.2015 г.)</t>
  </si>
  <si>
    <t>Естественно-научная картина мира</t>
  </si>
  <si>
    <t>СРЯ</t>
  </si>
  <si>
    <t>Данилова В.С.</t>
  </si>
  <si>
    <t>Федоров Д.С., Гурьева А.В., Кычкин Л.Н., Рожин Н.Н.</t>
  </si>
  <si>
    <t xml:space="preserve">Коржикова </t>
  </si>
  <si>
    <t>Говорова Сандаара Георгиевна</t>
  </si>
  <si>
    <t>хорошо</t>
  </si>
  <si>
    <t>Николаева Раиса Васильевна</t>
  </si>
  <si>
    <t xml:space="preserve">АСО (приказ №2253-УЧС от 23.10.2015 г.) </t>
  </si>
  <si>
    <t>Коммуникативный иностранный язык</t>
  </si>
  <si>
    <t>Дмитриева С.А.</t>
  </si>
  <si>
    <t>Слепцова Кристина Михайловна</t>
  </si>
  <si>
    <t>Сыромятникова Аина Семеновна</t>
  </si>
  <si>
    <t>Практикум по МПРЯ/МПРЛ</t>
  </si>
  <si>
    <t>Кривошапкина Юлия Руслановна</t>
  </si>
  <si>
    <t>Саввинова Е.И., Федоров Д.С.</t>
  </si>
  <si>
    <t>Слепцова Жанна Александровна</t>
  </si>
  <si>
    <t>Степанова Кристина Реворьевна</t>
  </si>
  <si>
    <t>Практикум по изучению русской литературы</t>
  </si>
  <si>
    <t>Основы текстологии</t>
  </si>
  <si>
    <t>ИГРЯ / ИРЛЯ</t>
  </si>
  <si>
    <t>Сопоставительная типология литератур / Диалектология</t>
  </si>
  <si>
    <t>Стилистика и КР</t>
  </si>
  <si>
    <t>Верховцева Анастасия Дмитриевна</t>
  </si>
  <si>
    <t>Дедюхина О.В, Андреева Г.Т.</t>
  </si>
  <si>
    <t>Бурцева С.С., Бердникова Т.А.</t>
  </si>
  <si>
    <t>Лебедкина Анна Валерьевна</t>
  </si>
  <si>
    <t>Чоросова Мария Михайловна</t>
  </si>
  <si>
    <t>Андреева Елизавата Александровна</t>
  </si>
  <si>
    <t>ОСЖ (приказ №1197-УЧС от 11.06.2015 г.)</t>
  </si>
  <si>
    <t>Гоголева Александра Гаврильевна</t>
  </si>
  <si>
    <t>ОСЖ (приказ №1694-УЧС от 14.07.2015 г.)</t>
  </si>
  <si>
    <t>Седумов Денис Васильевич</t>
  </si>
  <si>
    <t>АОРА (приказ №2252-УЧС от 23.10.2015 г.)</t>
  </si>
  <si>
    <t>Сыромятников Александр Павлович</t>
  </si>
  <si>
    <t>не сдал</t>
  </si>
  <si>
    <t>Тортоусова Валерия Робертовна</t>
  </si>
  <si>
    <t>Рф</t>
  </si>
  <si>
    <t>Феофанова Мария Егоровна</t>
  </si>
  <si>
    <t>Данилова Сахаайа Семеновна</t>
  </si>
  <si>
    <t>РН-иностр-12</t>
  </si>
  <si>
    <t>Тобохова Надежда Романовна</t>
  </si>
  <si>
    <t>РН-иностр-11</t>
  </si>
  <si>
    <t xml:space="preserve">Современный русский (якутский) язык </t>
  </si>
  <si>
    <t>Техника и технологии СМИ КР</t>
  </si>
  <si>
    <t>ИОЛ</t>
  </si>
  <si>
    <t>Техника и технологии СМИ</t>
  </si>
  <si>
    <t>Гуляева Ньургуйаана Ивановна</t>
  </si>
  <si>
    <t>42.03.02</t>
  </si>
  <si>
    <t>Болотаева О.С.</t>
  </si>
  <si>
    <t>Саввинова Е.И., Ушканова С.А., Платонова Л.Л., Бубякина Е.В.</t>
  </si>
  <si>
    <t>Ильин Павел Васильевич</t>
  </si>
  <si>
    <t>Лебедева Айталина Николаевна</t>
  </si>
  <si>
    <t>готовится приказ на отчисление</t>
  </si>
  <si>
    <t>Введение в профессию</t>
  </si>
  <si>
    <t xml:space="preserve">ОСЖ (приказ </t>
  </si>
  <si>
    <t>Леонтьева Сардана Семеновна</t>
  </si>
  <si>
    <t>Нартахова Аина Робертовна</t>
  </si>
  <si>
    <t>Попов Юрий Ильич</t>
  </si>
  <si>
    <t>АСЗ (приказ №2203-УЧС от 19.10.2015 г.)</t>
  </si>
  <si>
    <t>Потапова Дарья Михайловна</t>
  </si>
  <si>
    <t>Пшенников Павел Владимирович</t>
  </si>
  <si>
    <t>ОВУЗ (приказ №1896-УЧС от 15.09.2015 г.)</t>
  </si>
  <si>
    <t>Татарченко АрианаАлександровна</t>
  </si>
  <si>
    <t>Филиппов Алгыс Николаевич</t>
  </si>
  <si>
    <t>ОСЖ (приказ №1896-УЧС от 15.09.2015 г.)</t>
  </si>
  <si>
    <t>Основы журналистской деятельности КР</t>
  </si>
  <si>
    <t>Иванова Татьяна Валентиновна</t>
  </si>
  <si>
    <t>Надькин В.Б.</t>
  </si>
  <si>
    <t>КСЕ</t>
  </si>
  <si>
    <t>Основы журналистской деятельности</t>
  </si>
  <si>
    <t>Практическая стилистика русского /якутского языков</t>
  </si>
  <si>
    <t>Информационные жанры</t>
  </si>
  <si>
    <t>Каратаева Нарыйа Анатольевна</t>
  </si>
  <si>
    <t>Жондоров А.А., Борисова Н.М.</t>
  </si>
  <si>
    <t>Константинова Валерия Сергеевна</t>
  </si>
  <si>
    <t>Новгородова Диана Андреевна</t>
  </si>
  <si>
    <t>Потапова Луиза Евгеньевна</t>
  </si>
  <si>
    <t>ИОЖ</t>
  </si>
  <si>
    <t>ИЗЖ</t>
  </si>
  <si>
    <t>Социология журналистики</t>
  </si>
  <si>
    <t>Аржаков Сергей Николаевич</t>
  </si>
  <si>
    <t>Спиридонов Г.И., Борисова Н.М.</t>
  </si>
  <si>
    <t>Башарина З.К.</t>
  </si>
  <si>
    <t>Саввинова Е.И., Кладкин Н.Н., Кычкин Л.Н.</t>
  </si>
  <si>
    <t>Варламов Лев Данилович</t>
  </si>
  <si>
    <t>Практический курс иностранного языка</t>
  </si>
  <si>
    <t>Аналитические жанры</t>
  </si>
  <si>
    <t>Борисова Н.М.</t>
  </si>
  <si>
    <t>Николаев Айсен Альбертович</t>
  </si>
  <si>
    <t>Семенова Карина Степановна</t>
  </si>
  <si>
    <t>Сухаринова Айыына Альбертовна</t>
  </si>
  <si>
    <t>Контент-анализ исследований СМИ</t>
  </si>
  <si>
    <t>СМИ и политический процесс/ Расследовательская журналистика</t>
  </si>
  <si>
    <t>Философские основы науки и совр. журнал.</t>
  </si>
  <si>
    <t>Современный медиатекст. Язык и стиль СМИ</t>
  </si>
  <si>
    <t>Васильев Алексей Михайлович</t>
  </si>
  <si>
    <t>42.04.02</t>
  </si>
  <si>
    <t>Михайлов В.Д.</t>
  </si>
  <si>
    <t>Моисеева В.Л.</t>
  </si>
  <si>
    <t>Проблемы современности и повестки дня СМИ</t>
  </si>
  <si>
    <t>Научно-методический семинар</t>
  </si>
  <si>
    <t>Информационное право в журналистике</t>
  </si>
  <si>
    <t>Гоголев Петр Анатольевич</t>
  </si>
  <si>
    <t>Местников Д.А</t>
  </si>
  <si>
    <t>Винокурова Юлия Алексеевна</t>
  </si>
  <si>
    <t>РСО-14-Б (КП)</t>
  </si>
  <si>
    <t>ОВУЗ (приказ №2306-УЧС от 02.11.2015 г.)</t>
  </si>
  <si>
    <t>Спецкурс Русская/мировая литература</t>
  </si>
  <si>
    <t>Организация пресс-службы в сист. госуд. и муниц. управл.</t>
  </si>
  <si>
    <t>ОИК: основы проектной деят. КР</t>
  </si>
  <si>
    <t>Телекомм. и комп. техн. в рекламе и PR</t>
  </si>
  <si>
    <t>Винокуров Альберт Иванович</t>
  </si>
  <si>
    <t>РСО-13-А (ГС)</t>
  </si>
  <si>
    <t>Сальникова О.М./ Дедюхина О.В.</t>
  </si>
  <si>
    <t>Корнилова В.В.</t>
  </si>
  <si>
    <t>Деловой иностранный язык в сфере общест.комм./ ИРДО</t>
  </si>
  <si>
    <t>Афанасьева О.В./ Артамонова Н.П.</t>
  </si>
  <si>
    <t>ТПМИ</t>
  </si>
  <si>
    <t>Павлова Л.Н</t>
  </si>
  <si>
    <t xml:space="preserve">ОИК: основы проектной деят. </t>
  </si>
  <si>
    <t>Реклама и PR в системе государственного имуниципального управления</t>
  </si>
  <si>
    <t>Иванова Марина Анатольевна</t>
  </si>
  <si>
    <t>приказ на отчисление готовится</t>
  </si>
  <si>
    <t>Красноярова Валерия Александровна</t>
  </si>
  <si>
    <t>Кривошапкин Михаил Егорович</t>
  </si>
  <si>
    <t>Кривошапкина Ньургуйана Филлипповна</t>
  </si>
  <si>
    <t>Протодьяконова Татьяна Сергеевна</t>
  </si>
  <si>
    <t>Сивцева Нарыйа Владимировна</t>
  </si>
  <si>
    <t>Сысолятин Александр Александрович</t>
  </si>
  <si>
    <t>Чемпосова Елизавета Михайловна</t>
  </si>
  <si>
    <t>Хвищевская Оксана Сергеевна</t>
  </si>
  <si>
    <t>РСО-13-Б (КП)</t>
  </si>
  <si>
    <t>продление</t>
  </si>
  <si>
    <t>Оконешников Алексей Григорьевич</t>
  </si>
  <si>
    <t>Искусство рекламы (история, графика, дизайн)</t>
  </si>
  <si>
    <t>Соловьев Андрей Александрович</t>
  </si>
  <si>
    <t>Кюдякова Мичийэ Васильевна</t>
  </si>
  <si>
    <t xml:space="preserve">Брендинг </t>
  </si>
  <si>
    <t>Алексеева Розита Николаевна</t>
  </si>
  <si>
    <t>РСО-12-А (КП)</t>
  </si>
  <si>
    <t>Григорьев Айсен Васильевич</t>
  </si>
  <si>
    <t>ДВ: РЛЛ/ МКЛ</t>
  </si>
  <si>
    <t>Психология рекламы</t>
  </si>
  <si>
    <t xml:space="preserve">Язык и стиль рекламы </t>
  </si>
  <si>
    <t xml:space="preserve">Имиджеология </t>
  </si>
  <si>
    <t>Еремисов Андрей Сергеевич</t>
  </si>
  <si>
    <t>Новгородов Иннокентий Иннокентьевич</t>
  </si>
  <si>
    <t>Степанов Никита Герасимович</t>
  </si>
  <si>
    <t>Организация работы отделов рекламы и PR</t>
  </si>
  <si>
    <t>Снегирева Алена Юрьевна</t>
  </si>
  <si>
    <t>ОСЖ (приказ №2306-УЧС от 02.11.2015 г.)</t>
  </si>
  <si>
    <t>Тумусов Айаан Иванович</t>
  </si>
  <si>
    <t>Божедонова Мария Александровна</t>
  </si>
  <si>
    <t>РСО-12-Б (ГС)</t>
  </si>
  <si>
    <t>Колесова Татьяна Владиславовна</t>
  </si>
  <si>
    <t xml:space="preserve">ОИК: Язык и стиль рекламы </t>
  </si>
  <si>
    <t>Никифоров Роман Романович</t>
  </si>
  <si>
    <t>Павлова Анна Васильевна</t>
  </si>
  <si>
    <t>ДВ: Мировая экономика</t>
  </si>
  <si>
    <t>АСО (приказ №2106-УЧС от 08.10.2015 г. )</t>
  </si>
  <si>
    <t>Седерянова Светлана Николаевна</t>
  </si>
  <si>
    <t>Соболева Дарья Александровна</t>
  </si>
  <si>
    <t>Григорьева Дайыына Афанасьевна</t>
  </si>
  <si>
    <t>№881-УЧС от 14.05.2015 г. в связи с участием в экспедиции с 08.05.2015 по 01.10.2015 года</t>
  </si>
  <si>
    <t>Зверева Наргиза Сабировна</t>
  </si>
  <si>
    <t>№1238-УЧС от 16.06.2015 г в связи с работой в качестве вожатого</t>
  </si>
  <si>
    <t>Находкина Анна Андреевна</t>
  </si>
  <si>
    <t>№1238-УЧС от 16.06.2015 г по медицинским показаниям</t>
  </si>
  <si>
    <t>№883-УЧС от 14.05.2015 г. по медицинским показаниям</t>
  </si>
  <si>
    <t>Андреева Айгылаана Александровна</t>
  </si>
  <si>
    <t xml:space="preserve">Гаврильева Полина Давыдовна </t>
  </si>
  <si>
    <t>Григорьева Жанна Васильевна</t>
  </si>
  <si>
    <t>№2000-УЧС от 22.09.2015 г. после учебной стажировки</t>
  </si>
  <si>
    <t>№2003-УЧС от 22.09.2015 г. после учебной стажировки</t>
  </si>
  <si>
    <t>№1859-УЧС от 09.09.2015 г. после учебной стажировки</t>
  </si>
  <si>
    <t>Шелоховская Лариса Васильевна</t>
  </si>
  <si>
    <t>№1238-УЧС от 16.06.2015 г. по производственной необходимости</t>
  </si>
  <si>
    <t>Бубякина Валентина Васильевна</t>
  </si>
  <si>
    <t>№1197-УЧС от 11.06.2015 г. по семейным обстоятельствам</t>
  </si>
  <si>
    <t>Потапов Александр Иванович</t>
  </si>
  <si>
    <t>№881-УЧС от 14.05.2015 г. по медицинским показаниям</t>
  </si>
  <si>
    <t>Пермякова Розалина Валентиновна</t>
  </si>
  <si>
    <t>Сысолятина Сардаана Леонидовна</t>
  </si>
  <si>
    <t>№1062-УЧС от 01.06.2015 г. по семейным обстоятельствам</t>
  </si>
  <si>
    <t>Тимофеев Владимир Иннокентьевич</t>
  </si>
  <si>
    <t>№1062-УЧС от 01.06.2015 г. пв связи с участием в игре Международной лиги КВН</t>
  </si>
  <si>
    <t>Кузьмина Екатерина Сергеевна</t>
  </si>
  <si>
    <t>№743-УЧС от 27.04.2015 г. по медицинским показаниям</t>
  </si>
  <si>
    <t>АОРА</t>
  </si>
  <si>
    <t>2 (ОСЖ), 1 (ОВУЗ), 1 (АСЗ)</t>
  </si>
  <si>
    <t>РО-ОФ-15</t>
  </si>
  <si>
    <t>РО-ПФ-15</t>
  </si>
  <si>
    <t>РО-ПФД-15</t>
  </si>
  <si>
    <t>РН-15</t>
  </si>
  <si>
    <t>РН-АО-15</t>
  </si>
  <si>
    <t>ОЖ-15</t>
  </si>
  <si>
    <t>РСО-15-А</t>
  </si>
  <si>
    <t>РСО-15-Б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</si>
</sst>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textRotation="90" wrapText="1"/>
    </xf>
    <xf numFmtId="0" fontId="41" fillId="0" borderId="10" xfId="0" applyFont="1" applyBorder="1" applyAlignment="1">
      <alignment/>
    </xf>
    <xf numFmtId="0" fontId="4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49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hidden="1"/>
    </xf>
    <xf numFmtId="0" fontId="4" fillId="0" borderId="10" xfId="0" applyFont="1" applyFill="1" applyBorder="1" applyAlignment="1" applyProtection="1">
      <alignment horizontal="center" vertical="center" textRotation="90" wrapText="1"/>
      <protection hidden="1"/>
    </xf>
    <xf numFmtId="0" fontId="3" fillId="0" borderId="0" xfId="0" applyNumberFormat="1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49" fontId="4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NumberFormat="1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49" fontId="4" fillId="0" borderId="0" xfId="0" applyNumberFormat="1" applyFont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33" borderId="0" xfId="0" applyFont="1" applyFill="1" applyBorder="1" applyAlignment="1" applyProtection="1">
      <alignment wrapText="1"/>
      <protection hidden="1"/>
    </xf>
    <xf numFmtId="0" fontId="4" fillId="33" borderId="0" xfId="0" applyFont="1" applyFill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Alignment="1" applyProtection="1">
      <alignment wrapText="1"/>
      <protection hidden="1"/>
    </xf>
    <xf numFmtId="0" fontId="4" fillId="0" borderId="0" xfId="0" applyFont="1" applyFill="1" applyAlignment="1" applyProtection="1">
      <alignment horizontal="center" wrapText="1"/>
      <protection hidden="1"/>
    </xf>
    <xf numFmtId="0" fontId="41" fillId="0" borderId="0" xfId="0" applyFont="1" applyAlignment="1">
      <alignment/>
    </xf>
    <xf numFmtId="0" fontId="41" fillId="0" borderId="10" xfId="0" applyFont="1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1" fillId="0" borderId="10" xfId="0" applyFont="1" applyBorder="1" applyAlignment="1" applyProtection="1">
      <alignment/>
      <protection locked="0"/>
    </xf>
    <xf numFmtId="0" fontId="41" fillId="0" borderId="12" xfId="0" applyFont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49" fontId="4" fillId="0" borderId="12" xfId="0" applyNumberFormat="1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>
      <alignment wrapText="1"/>
    </xf>
    <xf numFmtId="0" fontId="3" fillId="0" borderId="0" xfId="0" applyFont="1" applyFill="1" applyAlignment="1" applyProtection="1">
      <alignment horizontal="center" wrapText="1"/>
      <protection hidden="1"/>
    </xf>
    <xf numFmtId="0" fontId="4" fillId="0" borderId="14" xfId="0" applyNumberFormat="1" applyFont="1" applyFill="1" applyBorder="1" applyAlignment="1" applyProtection="1">
      <alignment wrapText="1"/>
      <protection hidden="1"/>
    </xf>
    <xf numFmtId="0" fontId="4" fillId="0" borderId="15" xfId="0" applyNumberFormat="1" applyFont="1" applyFill="1" applyBorder="1" applyAlignment="1" applyProtection="1">
      <alignment wrapText="1"/>
      <protection hidden="1"/>
    </xf>
    <xf numFmtId="0" fontId="4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49" fontId="4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 applyProtection="1">
      <alignment/>
      <protection hidden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1" fillId="0" borderId="10" xfId="0" applyFont="1" applyBorder="1" applyAlignment="1">
      <alignment wrapText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13" xfId="0" applyFont="1" applyFill="1" applyBorder="1" applyAlignment="1" applyProtection="1">
      <alignment horizontal="center" vertical="center" wrapText="1"/>
      <protection hidden="1"/>
    </xf>
    <xf numFmtId="166" fontId="4" fillId="4" borderId="11" xfId="0" applyNumberFormat="1" applyFont="1" applyFill="1" applyBorder="1" applyAlignment="1" applyProtection="1">
      <alignment horizontal="center" wrapText="1"/>
      <protection hidden="1"/>
    </xf>
    <xf numFmtId="166" fontId="4" fillId="4" borderId="22" xfId="0" applyNumberFormat="1" applyFont="1" applyFill="1" applyBorder="1" applyAlignment="1" applyProtection="1">
      <alignment horizontal="center" wrapText="1"/>
      <protection hidden="1"/>
    </xf>
    <xf numFmtId="166" fontId="4" fillId="4" borderId="13" xfId="0" applyNumberFormat="1" applyFont="1" applyFill="1" applyBorder="1" applyAlignment="1" applyProtection="1">
      <alignment horizontal="center" wrapText="1"/>
      <protection hidden="1"/>
    </xf>
    <xf numFmtId="166" fontId="4" fillId="4" borderId="23" xfId="0" applyNumberFormat="1" applyFont="1" applyFill="1" applyBorder="1" applyAlignment="1" applyProtection="1">
      <alignment horizontal="center" wrapText="1"/>
      <protection hidden="1"/>
    </xf>
    <xf numFmtId="0" fontId="3" fillId="4" borderId="24" xfId="0" applyNumberFormat="1" applyFont="1" applyFill="1" applyBorder="1" applyAlignment="1" applyProtection="1">
      <alignment wrapText="1"/>
      <protection hidden="1"/>
    </xf>
    <xf numFmtId="0" fontId="3" fillId="4" borderId="20" xfId="0" applyFont="1" applyFill="1" applyBorder="1" applyAlignment="1" applyProtection="1">
      <alignment horizontal="center" wrapText="1"/>
      <protection hidden="1"/>
    </xf>
    <xf numFmtId="166" fontId="3" fillId="4" borderId="20" xfId="0" applyNumberFormat="1" applyFont="1" applyFill="1" applyBorder="1" applyAlignment="1" applyProtection="1">
      <alignment horizontal="center" wrapText="1"/>
      <protection hidden="1"/>
    </xf>
    <xf numFmtId="166" fontId="3" fillId="4" borderId="21" xfId="0" applyNumberFormat="1" applyFont="1" applyFill="1" applyBorder="1" applyAlignment="1" applyProtection="1">
      <alignment horizontal="center" wrapText="1"/>
      <protection hidden="1"/>
    </xf>
    <xf numFmtId="0" fontId="3" fillId="4" borderId="14" xfId="0" applyNumberFormat="1" applyFont="1" applyFill="1" applyBorder="1" applyAlignment="1" applyProtection="1">
      <alignment wrapText="1"/>
      <protection hidden="1"/>
    </xf>
    <xf numFmtId="0" fontId="3" fillId="4" borderId="10" xfId="0" applyFont="1" applyFill="1" applyBorder="1" applyAlignment="1" applyProtection="1">
      <alignment horizontal="center" wrapText="1"/>
      <protection hidden="1"/>
    </xf>
    <xf numFmtId="166" fontId="3" fillId="4" borderId="11" xfId="0" applyNumberFormat="1" applyFont="1" applyFill="1" applyBorder="1" applyAlignment="1" applyProtection="1">
      <alignment horizontal="center" wrapText="1"/>
      <protection hidden="1"/>
    </xf>
    <xf numFmtId="166" fontId="3" fillId="4" borderId="22" xfId="0" applyNumberFormat="1" applyFont="1" applyFill="1" applyBorder="1" applyAlignment="1" applyProtection="1">
      <alignment horizontal="center" wrapText="1"/>
      <protection hidden="1"/>
    </xf>
    <xf numFmtId="0" fontId="3" fillId="4" borderId="25" xfId="0" applyNumberFormat="1" applyFont="1" applyFill="1" applyBorder="1" applyAlignment="1" applyProtection="1">
      <alignment wrapText="1"/>
      <protection hidden="1"/>
    </xf>
    <xf numFmtId="0" fontId="3" fillId="4" borderId="26" xfId="0" applyFont="1" applyFill="1" applyBorder="1" applyAlignment="1" applyProtection="1">
      <alignment horizontal="center" wrapText="1"/>
      <protection hidden="1"/>
    </xf>
    <xf numFmtId="166" fontId="3" fillId="4" borderId="17" xfId="0" applyNumberFormat="1" applyFont="1" applyFill="1" applyBorder="1" applyAlignment="1" applyProtection="1">
      <alignment horizontal="center" wrapText="1"/>
      <protection hidden="1"/>
    </xf>
    <xf numFmtId="166" fontId="3" fillId="4" borderId="18" xfId="0" applyNumberFormat="1" applyFont="1" applyFill="1" applyBorder="1" applyAlignment="1" applyProtection="1">
      <alignment horizontal="center" wrapText="1"/>
      <protection hidden="1"/>
    </xf>
    <xf numFmtId="166" fontId="4" fillId="4" borderId="10" xfId="0" applyNumberFormat="1" applyFont="1" applyFill="1" applyBorder="1" applyAlignment="1" applyProtection="1">
      <alignment horizontal="center" wrapText="1"/>
      <protection hidden="1"/>
    </xf>
    <xf numFmtId="0" fontId="3" fillId="4" borderId="2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166" fontId="3" fillId="4" borderId="10" xfId="0" applyNumberFormat="1" applyFont="1" applyFill="1" applyBorder="1" applyAlignment="1" applyProtection="1">
      <alignment horizontal="center" wrapText="1"/>
      <protection hidden="1"/>
    </xf>
    <xf numFmtId="166" fontId="3" fillId="4" borderId="27" xfId="0" applyNumberFormat="1" applyFont="1" applyFill="1" applyBorder="1" applyAlignment="1" applyProtection="1">
      <alignment horizontal="center" wrapText="1"/>
      <protection hidden="1"/>
    </xf>
    <xf numFmtId="166" fontId="3" fillId="4" borderId="26" xfId="0" applyNumberFormat="1" applyFont="1" applyFill="1" applyBorder="1" applyAlignment="1" applyProtection="1">
      <alignment horizontal="center" wrapText="1"/>
      <protection hidden="1"/>
    </xf>
    <xf numFmtId="166" fontId="3" fillId="4" borderId="28" xfId="0" applyNumberFormat="1" applyFont="1" applyFill="1" applyBorder="1" applyAlignment="1" applyProtection="1">
      <alignment horizontal="center" wrapText="1"/>
      <protection hidden="1"/>
    </xf>
    <xf numFmtId="0" fontId="3" fillId="4" borderId="20" xfId="0" applyFont="1" applyFill="1" applyBorder="1" applyAlignment="1" applyProtection="1">
      <alignment wrapText="1"/>
      <protection hidden="1"/>
    </xf>
    <xf numFmtId="49" fontId="3" fillId="4" borderId="20" xfId="0" applyNumberFormat="1" applyFont="1" applyFill="1" applyBorder="1" applyAlignment="1" applyProtection="1">
      <alignment wrapText="1"/>
      <protection hidden="1"/>
    </xf>
    <xf numFmtId="0" fontId="3" fillId="4" borderId="10" xfId="0" applyFont="1" applyFill="1" applyBorder="1" applyAlignment="1" applyProtection="1">
      <alignment wrapText="1"/>
      <protection hidden="1"/>
    </xf>
    <xf numFmtId="49" fontId="3" fillId="4" borderId="10" xfId="0" applyNumberFormat="1" applyFont="1" applyFill="1" applyBorder="1" applyAlignment="1" applyProtection="1">
      <alignment wrapText="1"/>
      <protection hidden="1"/>
    </xf>
    <xf numFmtId="0" fontId="3" fillId="4" borderId="26" xfId="0" applyFont="1" applyFill="1" applyBorder="1" applyAlignment="1" applyProtection="1">
      <alignment wrapText="1"/>
      <protection hidden="1"/>
    </xf>
    <xf numFmtId="49" fontId="3" fillId="4" borderId="26" xfId="0" applyNumberFormat="1" applyFont="1" applyFill="1" applyBorder="1" applyAlignment="1" applyProtection="1">
      <alignment wrapText="1"/>
      <protection hidden="1"/>
    </xf>
    <xf numFmtId="0" fontId="3" fillId="4" borderId="24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Alignment="1" applyProtection="1">
      <alignment wrapText="1"/>
      <protection hidden="1"/>
    </xf>
    <xf numFmtId="0" fontId="3" fillId="4" borderId="25" xfId="0" applyFont="1" applyFill="1" applyBorder="1" applyAlignment="1" applyProtection="1">
      <alignment wrapText="1"/>
      <protection hidden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1" fillId="0" borderId="11" xfId="0" applyFont="1" applyBorder="1" applyAlignment="1" applyProtection="1">
      <alignment horizontal="left"/>
      <protection locked="0"/>
    </xf>
    <xf numFmtId="0" fontId="41" fillId="0" borderId="15" xfId="0" applyFont="1" applyBorder="1" applyAlignment="1" applyProtection="1">
      <alignment horizontal="left"/>
      <protection locked="0"/>
    </xf>
    <xf numFmtId="0" fontId="41" fillId="0" borderId="22" xfId="0" applyFont="1" applyBorder="1" applyAlignment="1" applyProtection="1">
      <alignment horizontal="left"/>
      <protection locked="0"/>
    </xf>
    <xf numFmtId="0" fontId="41" fillId="0" borderId="14" xfId="0" applyFont="1" applyBorder="1" applyAlignment="1" applyProtection="1">
      <alignment horizontal="left"/>
      <protection locked="0"/>
    </xf>
    <xf numFmtId="0" fontId="41" fillId="0" borderId="27" xfId="0" applyFont="1" applyBorder="1" applyAlignment="1" applyProtection="1">
      <alignment horizontal="left"/>
      <protection locked="0"/>
    </xf>
    <xf numFmtId="0" fontId="41" fillId="0" borderId="19" xfId="0" applyFont="1" applyBorder="1" applyAlignment="1" applyProtection="1">
      <alignment horizontal="left"/>
      <protection locked="0"/>
    </xf>
    <xf numFmtId="0" fontId="41" fillId="0" borderId="30" xfId="0" applyFont="1" applyBorder="1" applyAlignment="1" applyProtection="1">
      <alignment horizontal="left"/>
      <protection locked="0"/>
    </xf>
    <xf numFmtId="0" fontId="42" fillId="4" borderId="31" xfId="0" applyFont="1" applyFill="1" applyBorder="1" applyAlignment="1" applyProtection="1">
      <alignment horizontal="center"/>
      <protection hidden="1"/>
    </xf>
    <xf numFmtId="0" fontId="42" fillId="4" borderId="31" xfId="0" applyFont="1" applyFill="1" applyBorder="1" applyAlignment="1" applyProtection="1">
      <alignment/>
      <protection hidden="1"/>
    </xf>
    <xf numFmtId="0" fontId="42" fillId="4" borderId="32" xfId="0" applyFont="1" applyFill="1" applyBorder="1" applyAlignment="1" applyProtection="1">
      <alignment/>
      <protection hidden="1"/>
    </xf>
    <xf numFmtId="0" fontId="41" fillId="0" borderId="19" xfId="0" applyFont="1" applyBorder="1" applyAlignment="1" applyProtection="1">
      <alignment horizontal="left"/>
      <protection hidden="1"/>
    </xf>
    <xf numFmtId="0" fontId="41" fillId="0" borderId="12" xfId="0" applyFont="1" applyBorder="1" applyAlignment="1" applyProtection="1">
      <alignment horizontal="left"/>
      <protection hidden="1"/>
    </xf>
    <xf numFmtId="0" fontId="41" fillId="0" borderId="12" xfId="0" applyFont="1" applyBorder="1" applyAlignment="1" applyProtection="1">
      <alignment horizontal="center"/>
      <protection hidden="1"/>
    </xf>
    <xf numFmtId="0" fontId="41" fillId="0" borderId="30" xfId="0" applyFont="1" applyBorder="1" applyAlignment="1" applyProtection="1">
      <alignment horizontal="left"/>
      <protection hidden="1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1" fillId="4" borderId="31" xfId="0" applyFont="1" applyFill="1" applyBorder="1" applyAlignment="1" applyProtection="1">
      <alignment/>
      <protection hidden="1"/>
    </xf>
    <xf numFmtId="0" fontId="41" fillId="4" borderId="32" xfId="0" applyFont="1" applyFill="1" applyBorder="1" applyAlignment="1" applyProtection="1">
      <alignment/>
      <protection hidden="1"/>
    </xf>
    <xf numFmtId="0" fontId="41" fillId="0" borderId="12" xfId="0" applyFont="1" applyBorder="1" applyAlignment="1" applyProtection="1">
      <alignment/>
      <protection hidden="1"/>
    </xf>
    <xf numFmtId="0" fontId="41" fillId="0" borderId="19" xfId="0" applyFont="1" applyBorder="1" applyAlignment="1" applyProtection="1">
      <alignment/>
      <protection hidden="1"/>
    </xf>
    <xf numFmtId="0" fontId="41" fillId="0" borderId="12" xfId="0" applyFont="1" applyBorder="1" applyAlignment="1" applyProtection="1">
      <alignment/>
      <protection hidden="1"/>
    </xf>
    <xf numFmtId="0" fontId="4" fillId="0" borderId="2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1" fillId="0" borderId="14" xfId="0" applyFont="1" applyBorder="1" applyAlignment="1">
      <alignment/>
    </xf>
    <xf numFmtId="0" fontId="41" fillId="0" borderId="26" xfId="0" applyFont="1" applyBorder="1" applyAlignment="1">
      <alignment/>
    </xf>
    <xf numFmtId="0" fontId="3" fillId="4" borderId="11" xfId="0" applyFont="1" applyFill="1" applyBorder="1" applyAlignment="1" applyProtection="1">
      <alignment horizontal="center" wrapText="1"/>
      <protection hidden="1"/>
    </xf>
    <xf numFmtId="0" fontId="4" fillId="33" borderId="11" xfId="0" applyFont="1" applyFill="1" applyBorder="1" applyAlignment="1" applyProtection="1">
      <alignment horizont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wrapText="1"/>
    </xf>
    <xf numFmtId="166" fontId="4" fillId="4" borderId="27" xfId="0" applyNumberFormat="1" applyFont="1" applyFill="1" applyBorder="1" applyAlignment="1" applyProtection="1">
      <alignment horizontal="center" wrapText="1"/>
      <protection hidden="1"/>
    </xf>
    <xf numFmtId="0" fontId="4" fillId="33" borderId="26" xfId="0" applyFont="1" applyFill="1" applyBorder="1" applyAlignment="1" applyProtection="1">
      <alignment horizont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166" fontId="4" fillId="4" borderId="26" xfId="0" applyNumberFormat="1" applyFont="1" applyFill="1" applyBorder="1" applyAlignment="1" applyProtection="1">
      <alignment horizontal="center" wrapText="1"/>
      <protection hidden="1"/>
    </xf>
    <xf numFmtId="166" fontId="4" fillId="4" borderId="28" xfId="0" applyNumberFormat="1" applyFont="1" applyFill="1" applyBorder="1" applyAlignment="1" applyProtection="1">
      <alignment horizont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6" fillId="0" borderId="11" xfId="52" applyFont="1" applyBorder="1" applyAlignment="1" applyProtection="1">
      <alignment horizontal="center" vertical="center"/>
      <protection locked="0"/>
    </xf>
    <xf numFmtId="0" fontId="6" fillId="0" borderId="10" xfId="52" applyFont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4" borderId="15" xfId="0" applyFont="1" applyFill="1" applyBorder="1" applyAlignment="1" applyProtection="1">
      <alignment wrapText="1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0" fontId="4" fillId="4" borderId="14" xfId="0" applyFont="1" applyFill="1" applyBorder="1" applyAlignment="1" applyProtection="1">
      <alignment wrapText="1"/>
      <protection hidden="1"/>
    </xf>
    <xf numFmtId="0" fontId="4" fillId="4" borderId="10" xfId="0" applyFont="1" applyFill="1" applyBorder="1" applyAlignment="1" applyProtection="1">
      <alignment horizontal="center" wrapText="1"/>
      <protection hidden="1"/>
    </xf>
    <xf numFmtId="0" fontId="4" fillId="4" borderId="25" xfId="0" applyFont="1" applyFill="1" applyBorder="1" applyAlignment="1" applyProtection="1">
      <alignment wrapText="1"/>
      <protection hidden="1"/>
    </xf>
    <xf numFmtId="0" fontId="4" fillId="4" borderId="26" xfId="0" applyFont="1" applyFill="1" applyBorder="1" applyAlignment="1" applyProtection="1">
      <alignment horizontal="center" wrapText="1"/>
      <protection hidden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4" fillId="0" borderId="27" xfId="0" applyFont="1" applyBorder="1" applyAlignment="1">
      <alignment horizontal="center" vertical="center" wrapText="1"/>
    </xf>
    <xf numFmtId="0" fontId="41" fillId="0" borderId="14" xfId="0" applyFont="1" applyBorder="1" applyAlignment="1">
      <alignment wrapText="1"/>
    </xf>
    <xf numFmtId="0" fontId="41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1" fillId="0" borderId="25" xfId="0" applyFont="1" applyBorder="1" applyAlignment="1">
      <alignment wrapText="1"/>
    </xf>
    <xf numFmtId="0" fontId="41" fillId="0" borderId="28" xfId="0" applyFont="1" applyBorder="1" applyAlignment="1">
      <alignment horizontal="center" vertical="center"/>
    </xf>
    <xf numFmtId="0" fontId="41" fillId="0" borderId="19" xfId="0" applyFont="1" applyBorder="1" applyAlignment="1">
      <alignment wrapText="1"/>
    </xf>
    <xf numFmtId="0" fontId="41" fillId="0" borderId="30" xfId="0" applyFont="1" applyBorder="1" applyAlignment="1">
      <alignment horizontal="center" vertical="center"/>
    </xf>
    <xf numFmtId="0" fontId="41" fillId="0" borderId="19" xfId="0" applyFont="1" applyBorder="1" applyAlignment="1" applyProtection="1">
      <alignment horizontal="left"/>
      <protection hidden="1" locked="0"/>
    </xf>
    <xf numFmtId="0" fontId="41" fillId="0" borderId="12" xfId="0" applyFont="1" applyBorder="1" applyAlignment="1" applyProtection="1">
      <alignment horizontal="left"/>
      <protection hidden="1" locked="0"/>
    </xf>
    <xf numFmtId="0" fontId="41" fillId="0" borderId="30" xfId="0" applyFont="1" applyBorder="1" applyAlignment="1" applyProtection="1">
      <alignment horizontal="left"/>
      <protection hidden="1" locked="0"/>
    </xf>
    <xf numFmtId="0" fontId="41" fillId="0" borderId="0" xfId="0" applyFont="1" applyAlignment="1" applyProtection="1">
      <alignment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1" fillId="0" borderId="24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24" xfId="0" applyFont="1" applyBorder="1" applyAlignment="1">
      <alignment wrapText="1"/>
    </xf>
    <xf numFmtId="0" fontId="4" fillId="0" borderId="24" xfId="0" applyNumberFormat="1" applyFont="1" applyFill="1" applyBorder="1" applyAlignment="1" applyProtection="1">
      <alignment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0" applyNumberFormat="1" applyFont="1" applyFill="1" applyBorder="1" applyAlignment="1" applyProtection="1">
      <alignment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2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20" xfId="0" applyFont="1" applyBorder="1" applyAlignment="1">
      <alignment/>
    </xf>
    <xf numFmtId="0" fontId="41" fillId="0" borderId="2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167" fontId="41" fillId="0" borderId="11" xfId="0" applyNumberFormat="1" applyFont="1" applyBorder="1" applyAlignment="1">
      <alignment/>
    </xf>
    <xf numFmtId="167" fontId="4" fillId="0" borderId="0" xfId="0" applyNumberFormat="1" applyFont="1" applyAlignment="1">
      <alignment wrapText="1"/>
    </xf>
    <xf numFmtId="167" fontId="4" fillId="0" borderId="10" xfId="0" applyNumberFormat="1" applyFont="1" applyBorder="1" applyAlignment="1">
      <alignment horizontal="center" vertical="center" wrapText="1"/>
    </xf>
    <xf numFmtId="167" fontId="4" fillId="0" borderId="20" xfId="0" applyNumberFormat="1" applyFont="1" applyBorder="1" applyAlignment="1">
      <alignment wrapText="1"/>
    </xf>
    <xf numFmtId="167" fontId="41" fillId="0" borderId="10" xfId="0" applyNumberFormat="1" applyFont="1" applyBorder="1" applyAlignment="1">
      <alignment/>
    </xf>
    <xf numFmtId="167" fontId="41" fillId="0" borderId="26" xfId="0" applyNumberFormat="1" applyFont="1" applyBorder="1" applyAlignment="1">
      <alignment/>
    </xf>
    <xf numFmtId="167" fontId="41" fillId="0" borderId="20" xfId="0" applyNumberFormat="1" applyFont="1" applyBorder="1" applyAlignment="1">
      <alignment/>
    </xf>
    <xf numFmtId="167" fontId="41" fillId="0" borderId="0" xfId="0" applyNumberFormat="1" applyFont="1" applyAlignment="1">
      <alignment/>
    </xf>
    <xf numFmtId="0" fontId="41" fillId="0" borderId="33" xfId="0" applyFont="1" applyBorder="1" applyAlignment="1">
      <alignment/>
    </xf>
    <xf numFmtId="0" fontId="41" fillId="0" borderId="33" xfId="0" applyFont="1" applyBorder="1" applyAlignment="1">
      <alignment wrapText="1"/>
    </xf>
    <xf numFmtId="167" fontId="41" fillId="0" borderId="33" xfId="0" applyNumberFormat="1" applyFont="1" applyBorder="1" applyAlignment="1">
      <alignment/>
    </xf>
    <xf numFmtId="0" fontId="41" fillId="0" borderId="10" xfId="0" applyFont="1" applyBorder="1" applyAlignment="1" applyProtection="1">
      <alignment horizontal="left" wrapText="1"/>
      <protection locked="0"/>
    </xf>
    <xf numFmtId="0" fontId="41" fillId="0" borderId="10" xfId="0" applyFont="1" applyBorder="1" applyAlignment="1" applyProtection="1">
      <alignment wrapText="1"/>
      <protection locked="0"/>
    </xf>
    <xf numFmtId="0" fontId="41" fillId="0" borderId="2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wrapText="1"/>
      <protection hidden="1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15" xfId="0" applyFont="1" applyBorder="1" applyAlignment="1">
      <alignment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20" xfId="0" applyFont="1" applyBorder="1" applyAlignment="1" applyProtection="1">
      <alignment horizontal="center" vertical="center"/>
      <protection locked="0"/>
    </xf>
    <xf numFmtId="0" fontId="41" fillId="0" borderId="20" xfId="0" applyFont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wrapText="1"/>
      <protection hidden="1" locked="0"/>
    </xf>
    <xf numFmtId="0" fontId="41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 wrapText="1"/>
    </xf>
    <xf numFmtId="16" fontId="41" fillId="0" borderId="10" xfId="0" applyNumberFormat="1" applyFont="1" applyBorder="1" applyAlignment="1">
      <alignment/>
    </xf>
    <xf numFmtId="0" fontId="41" fillId="0" borderId="36" xfId="0" applyFont="1" applyBorder="1" applyAlignment="1">
      <alignment vertical="center"/>
    </xf>
    <xf numFmtId="0" fontId="41" fillId="0" borderId="33" xfId="0" applyFont="1" applyBorder="1" applyAlignment="1">
      <alignment vertical="center"/>
    </xf>
    <xf numFmtId="0" fontId="41" fillId="0" borderId="12" xfId="0" applyFont="1" applyBorder="1" applyAlignment="1">
      <alignment/>
    </xf>
    <xf numFmtId="167" fontId="41" fillId="0" borderId="12" xfId="0" applyNumberFormat="1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33" xfId="0" applyFont="1" applyBorder="1" applyAlignment="1">
      <alignment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1" fillId="0" borderId="29" xfId="0" applyFont="1" applyBorder="1" applyAlignment="1">
      <alignment/>
    </xf>
    <xf numFmtId="0" fontId="41" fillId="0" borderId="29" xfId="0" applyFont="1" applyBorder="1" applyAlignment="1">
      <alignment wrapText="1"/>
    </xf>
    <xf numFmtId="167" fontId="41" fillId="0" borderId="29" xfId="0" applyNumberFormat="1" applyFont="1" applyBorder="1" applyAlignment="1">
      <alignment/>
    </xf>
    <xf numFmtId="0" fontId="41" fillId="0" borderId="36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wrapText="1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1" fillId="0" borderId="35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1" fillId="0" borderId="29" xfId="0" applyFont="1" applyBorder="1" applyAlignment="1">
      <alignment vertical="center" wrapText="1"/>
    </xf>
    <xf numFmtId="14" fontId="41" fillId="0" borderId="20" xfId="0" applyNumberFormat="1" applyFont="1" applyBorder="1" applyAlignment="1">
      <alignment/>
    </xf>
    <xf numFmtId="14" fontId="41" fillId="0" borderId="26" xfId="0" applyNumberFormat="1" applyFont="1" applyBorder="1" applyAlignment="1">
      <alignment/>
    </xf>
    <xf numFmtId="0" fontId="41" fillId="34" borderId="20" xfId="0" applyFont="1" applyFill="1" applyBorder="1" applyAlignment="1">
      <alignment/>
    </xf>
    <xf numFmtId="0" fontId="41" fillId="34" borderId="20" xfId="0" applyFont="1" applyFill="1" applyBorder="1" applyAlignment="1">
      <alignment wrapText="1"/>
    </xf>
    <xf numFmtId="167" fontId="41" fillId="34" borderId="20" xfId="0" applyNumberFormat="1" applyFont="1" applyFill="1" applyBorder="1" applyAlignment="1">
      <alignment/>
    </xf>
    <xf numFmtId="0" fontId="41" fillId="34" borderId="10" xfId="0" applyFont="1" applyFill="1" applyBorder="1" applyAlignment="1">
      <alignment/>
    </xf>
    <xf numFmtId="167" fontId="41" fillId="34" borderId="10" xfId="0" applyNumberFormat="1" applyFont="1" applyFill="1" applyBorder="1" applyAlignment="1">
      <alignment/>
    </xf>
    <xf numFmtId="0" fontId="41" fillId="34" borderId="10" xfId="0" applyFont="1" applyFill="1" applyBorder="1" applyAlignment="1">
      <alignment wrapText="1"/>
    </xf>
    <xf numFmtId="0" fontId="41" fillId="34" borderId="12" xfId="0" applyFont="1" applyFill="1" applyBorder="1" applyAlignment="1">
      <alignment/>
    </xf>
    <xf numFmtId="0" fontId="41" fillId="34" borderId="12" xfId="0" applyFont="1" applyFill="1" applyBorder="1" applyAlignment="1">
      <alignment wrapText="1"/>
    </xf>
    <xf numFmtId="167" fontId="41" fillId="34" borderId="12" xfId="0" applyNumberFormat="1" applyFont="1" applyFill="1" applyBorder="1" applyAlignment="1">
      <alignment/>
    </xf>
    <xf numFmtId="0" fontId="41" fillId="34" borderId="26" xfId="0" applyFont="1" applyFill="1" applyBorder="1" applyAlignment="1">
      <alignment/>
    </xf>
    <xf numFmtId="0" fontId="41" fillId="34" borderId="26" xfId="0" applyFont="1" applyFill="1" applyBorder="1" applyAlignment="1">
      <alignment wrapText="1"/>
    </xf>
    <xf numFmtId="167" fontId="41" fillId="34" borderId="26" xfId="0" applyNumberFormat="1" applyFont="1" applyFill="1" applyBorder="1" applyAlignment="1">
      <alignment/>
    </xf>
    <xf numFmtId="0" fontId="4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wrapText="1"/>
    </xf>
    <xf numFmtId="0" fontId="41" fillId="33" borderId="20" xfId="0" applyFont="1" applyFill="1" applyBorder="1" applyAlignment="1">
      <alignment/>
    </xf>
    <xf numFmtId="0" fontId="41" fillId="33" borderId="20" xfId="0" applyFont="1" applyFill="1" applyBorder="1" applyAlignment="1">
      <alignment wrapText="1"/>
    </xf>
    <xf numFmtId="167" fontId="41" fillId="33" borderId="2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167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1" fillId="33" borderId="12" xfId="0" applyFont="1" applyFill="1" applyBorder="1" applyAlignment="1">
      <alignment/>
    </xf>
    <xf numFmtId="0" fontId="41" fillId="33" borderId="12" xfId="0" applyFont="1" applyFill="1" applyBorder="1" applyAlignment="1">
      <alignment wrapText="1"/>
    </xf>
    <xf numFmtId="167" fontId="41" fillId="33" borderId="12" xfId="0" applyNumberFormat="1" applyFont="1" applyFill="1" applyBorder="1" applyAlignment="1">
      <alignment/>
    </xf>
    <xf numFmtId="14" fontId="41" fillId="0" borderId="12" xfId="0" applyNumberFormat="1" applyFont="1" applyBorder="1" applyAlignment="1">
      <alignment/>
    </xf>
    <xf numFmtId="0" fontId="41" fillId="34" borderId="33" xfId="0" applyFont="1" applyFill="1" applyBorder="1" applyAlignment="1">
      <alignment/>
    </xf>
    <xf numFmtId="0" fontId="41" fillId="34" borderId="33" xfId="0" applyFont="1" applyFill="1" applyBorder="1" applyAlignment="1">
      <alignment wrapText="1"/>
    </xf>
    <xf numFmtId="0" fontId="41" fillId="33" borderId="36" xfId="0" applyFont="1" applyFill="1" applyBorder="1" applyAlignment="1">
      <alignment vertical="center"/>
    </xf>
    <xf numFmtId="0" fontId="41" fillId="33" borderId="33" xfId="0" applyFont="1" applyFill="1" applyBorder="1" applyAlignment="1">
      <alignment vertical="center"/>
    </xf>
    <xf numFmtId="0" fontId="41" fillId="33" borderId="33" xfId="0" applyFont="1" applyFill="1" applyBorder="1" applyAlignment="1">
      <alignment vertical="center" wrapText="1"/>
    </xf>
    <xf numFmtId="0" fontId="41" fillId="33" borderId="33" xfId="0" applyFont="1" applyFill="1" applyBorder="1" applyAlignment="1">
      <alignment horizontal="center" vertical="center" wrapText="1"/>
    </xf>
    <xf numFmtId="0" fontId="41" fillId="33" borderId="33" xfId="0" applyFont="1" applyFill="1" applyBorder="1" applyAlignment="1">
      <alignment/>
    </xf>
    <xf numFmtId="0" fontId="41" fillId="33" borderId="33" xfId="0" applyFont="1" applyFill="1" applyBorder="1" applyAlignment="1">
      <alignment wrapText="1"/>
    </xf>
    <xf numFmtId="167" fontId="41" fillId="33" borderId="33" xfId="0" applyNumberFormat="1" applyFont="1" applyFill="1" applyBorder="1" applyAlignment="1">
      <alignment/>
    </xf>
    <xf numFmtId="0" fontId="41" fillId="33" borderId="37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/>
    </xf>
    <xf numFmtId="0" fontId="41" fillId="33" borderId="26" xfId="0" applyFont="1" applyFill="1" applyBorder="1" applyAlignment="1">
      <alignment wrapText="1"/>
    </xf>
    <xf numFmtId="167" fontId="41" fillId="33" borderId="26" xfId="0" applyNumberFormat="1" applyFont="1" applyFill="1" applyBorder="1" applyAlignment="1">
      <alignment/>
    </xf>
    <xf numFmtId="0" fontId="41" fillId="34" borderId="33" xfId="0" applyFont="1" applyFill="1" applyBorder="1" applyAlignment="1">
      <alignment horizontal="center" vertical="center" wrapText="1"/>
    </xf>
    <xf numFmtId="167" fontId="41" fillId="34" borderId="33" xfId="0" applyNumberFormat="1" applyFont="1" applyFill="1" applyBorder="1" applyAlignment="1">
      <alignment/>
    </xf>
    <xf numFmtId="0" fontId="41" fillId="34" borderId="37" xfId="0" applyFont="1" applyFill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33" borderId="29" xfId="0" applyFont="1" applyFill="1" applyBorder="1" applyAlignment="1">
      <alignment/>
    </xf>
    <xf numFmtId="0" fontId="41" fillId="33" borderId="29" xfId="0" applyFont="1" applyFill="1" applyBorder="1" applyAlignment="1">
      <alignment wrapText="1"/>
    </xf>
    <xf numFmtId="0" fontId="41" fillId="34" borderId="36" xfId="0" applyFont="1" applyFill="1" applyBorder="1" applyAlignment="1">
      <alignment horizontal="center" vertical="center"/>
    </xf>
    <xf numFmtId="0" fontId="41" fillId="34" borderId="33" xfId="0" applyFont="1" applyFill="1" applyBorder="1" applyAlignment="1">
      <alignment horizontal="center" vertical="center"/>
    </xf>
    <xf numFmtId="14" fontId="41" fillId="34" borderId="20" xfId="0" applyNumberFormat="1" applyFont="1" applyFill="1" applyBorder="1" applyAlignment="1">
      <alignment/>
    </xf>
    <xf numFmtId="0" fontId="41" fillId="0" borderId="20" xfId="0" applyFont="1" applyFill="1" applyBorder="1" applyAlignment="1">
      <alignment/>
    </xf>
    <xf numFmtId="0" fontId="41" fillId="0" borderId="20" xfId="0" applyFont="1" applyFill="1" applyBorder="1" applyAlignment="1">
      <alignment wrapText="1"/>
    </xf>
    <xf numFmtId="167" fontId="41" fillId="0" borderId="20" xfId="0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wrapText="1"/>
    </xf>
    <xf numFmtId="167" fontId="41" fillId="0" borderId="10" xfId="0" applyNumberFormat="1" applyFont="1" applyFill="1" applyBorder="1" applyAlignment="1">
      <alignment/>
    </xf>
    <xf numFmtId="0" fontId="41" fillId="0" borderId="26" xfId="0" applyFont="1" applyFill="1" applyBorder="1" applyAlignment="1">
      <alignment/>
    </xf>
    <xf numFmtId="0" fontId="41" fillId="0" borderId="26" xfId="0" applyFont="1" applyFill="1" applyBorder="1" applyAlignment="1">
      <alignment wrapText="1"/>
    </xf>
    <xf numFmtId="167" fontId="41" fillId="0" borderId="26" xfId="0" applyNumberFormat="1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2" xfId="0" applyFont="1" applyFill="1" applyBorder="1" applyAlignment="1">
      <alignment wrapText="1"/>
    </xf>
    <xf numFmtId="0" fontId="41" fillId="0" borderId="29" xfId="0" applyFont="1" applyFill="1" applyBorder="1" applyAlignment="1">
      <alignment/>
    </xf>
    <xf numFmtId="0" fontId="41" fillId="0" borderId="29" xfId="0" applyFont="1" applyFill="1" applyBorder="1" applyAlignment="1">
      <alignment wrapText="1"/>
    </xf>
    <xf numFmtId="14" fontId="41" fillId="0" borderId="20" xfId="0" applyNumberFormat="1" applyFont="1" applyFill="1" applyBorder="1" applyAlignment="1">
      <alignment/>
    </xf>
    <xf numFmtId="167" fontId="41" fillId="0" borderId="12" xfId="0" applyNumberFormat="1" applyFont="1" applyFill="1" applyBorder="1" applyAlignment="1">
      <alignment/>
    </xf>
    <xf numFmtId="167" fontId="41" fillId="0" borderId="29" xfId="0" applyNumberFormat="1" applyFont="1" applyFill="1" applyBorder="1" applyAlignment="1">
      <alignment/>
    </xf>
    <xf numFmtId="0" fontId="41" fillId="0" borderId="10" xfId="0" applyFont="1" applyBorder="1" applyAlignment="1">
      <alignment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NumberFormat="1" applyFont="1" applyFill="1" applyBorder="1" applyAlignment="1" applyProtection="1">
      <alignment wrapText="1"/>
      <protection hidden="1"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vertical="center"/>
    </xf>
    <xf numFmtId="0" fontId="41" fillId="0" borderId="12" xfId="0" applyFont="1" applyBorder="1" applyAlignment="1">
      <alignment vertical="center" wrapText="1"/>
    </xf>
    <xf numFmtId="0" fontId="41" fillId="0" borderId="11" xfId="0" applyFont="1" applyBorder="1" applyAlignment="1" applyProtection="1">
      <alignment horizontal="left" wrapText="1"/>
      <protection locked="0"/>
    </xf>
    <xf numFmtId="0" fontId="41" fillId="0" borderId="12" xfId="0" applyFont="1" applyBorder="1" applyAlignment="1" applyProtection="1">
      <alignment horizontal="left" wrapText="1"/>
      <protection locked="0"/>
    </xf>
    <xf numFmtId="0" fontId="41" fillId="0" borderId="39" xfId="0" applyFont="1" applyBorder="1" applyAlignment="1">
      <alignment horizontal="center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49" fontId="4" fillId="0" borderId="20" xfId="0" applyNumberFormat="1" applyFont="1" applyBorder="1" applyAlignment="1" applyProtection="1">
      <alignment horizontal="center" vertical="center" textRotation="90" wrapText="1"/>
      <protection hidden="1"/>
    </xf>
    <xf numFmtId="49" fontId="4" fillId="0" borderId="10" xfId="0" applyNumberFormat="1" applyFont="1" applyBorder="1" applyAlignment="1" applyProtection="1">
      <alignment horizontal="center" vertical="center" textRotation="90" wrapText="1"/>
      <protection hidden="1"/>
    </xf>
    <xf numFmtId="0" fontId="4" fillId="0" borderId="20" xfId="0" applyFont="1" applyBorder="1" applyAlignment="1" applyProtection="1">
      <alignment horizontal="center" vertical="center" textRotation="90" wrapText="1"/>
      <protection hidden="1"/>
    </xf>
    <xf numFmtId="0" fontId="4" fillId="0" borderId="10" xfId="0" applyFont="1" applyBorder="1" applyAlignment="1" applyProtection="1">
      <alignment horizontal="center" vertical="center" textRotation="90" wrapText="1"/>
      <protection hidden="1"/>
    </xf>
    <xf numFmtId="0" fontId="4" fillId="33" borderId="2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textRotation="90" wrapText="1"/>
      <protection hidden="1"/>
    </xf>
    <xf numFmtId="0" fontId="4" fillId="0" borderId="10" xfId="0" applyFont="1" applyFill="1" applyBorder="1" applyAlignment="1" applyProtection="1">
      <alignment horizontal="center" vertical="center" textRotation="90" wrapText="1"/>
      <protection hidden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3" fillId="0" borderId="0" xfId="0" applyNumberFormat="1" applyFont="1" applyBorder="1" applyAlignment="1">
      <alignment horizontal="left" wrapText="1"/>
    </xf>
    <xf numFmtId="0" fontId="4" fillId="0" borderId="24" xfId="0" applyNumberFormat="1" applyFont="1" applyBorder="1" applyAlignment="1" applyProtection="1">
      <alignment horizontal="center" vertical="center" textRotation="90" wrapText="1"/>
      <protection hidden="1"/>
    </xf>
    <xf numFmtId="0" fontId="4" fillId="0" borderId="14" xfId="0" applyNumberFormat="1" applyFont="1" applyBorder="1" applyAlignment="1" applyProtection="1">
      <alignment horizontal="center" vertical="center" textRotation="90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33" borderId="20" xfId="0" applyFont="1" applyFill="1" applyBorder="1" applyAlignment="1" applyProtection="1">
      <alignment horizontal="center" vertical="center" textRotation="90" wrapText="1"/>
      <protection hidden="1"/>
    </xf>
    <xf numFmtId="0" fontId="4" fillId="33" borderId="10" xfId="0" applyFont="1" applyFill="1" applyBorder="1" applyAlignment="1" applyProtection="1">
      <alignment horizontal="center" vertical="center" textRotation="90" wrapText="1"/>
      <protection hidden="1"/>
    </xf>
    <xf numFmtId="0" fontId="42" fillId="4" borderId="40" xfId="0" applyFont="1" applyFill="1" applyBorder="1" applyAlignment="1" applyProtection="1">
      <alignment horizontal="right"/>
      <protection hidden="1"/>
    </xf>
    <xf numFmtId="0" fontId="42" fillId="4" borderId="31" xfId="0" applyFont="1" applyFill="1" applyBorder="1" applyAlignment="1" applyProtection="1">
      <alignment horizontal="right"/>
      <protection hidden="1"/>
    </xf>
    <xf numFmtId="0" fontId="41" fillId="0" borderId="2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43" fontId="41" fillId="0" borderId="29" xfId="60" applyFont="1" applyFill="1" applyBorder="1" applyAlignment="1">
      <alignment horizontal="center" vertical="center" wrapText="1"/>
    </xf>
    <xf numFmtId="43" fontId="41" fillId="0" borderId="13" xfId="60" applyFont="1" applyFill="1" applyBorder="1" applyAlignment="1">
      <alignment horizontal="center" vertical="center" wrapText="1"/>
    </xf>
    <xf numFmtId="43" fontId="41" fillId="0" borderId="17" xfId="6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34" borderId="29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1" fillId="34" borderId="29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41" fillId="34" borderId="38" xfId="0" applyFont="1" applyFill="1" applyBorder="1" applyAlignment="1">
      <alignment horizontal="center" vertical="center"/>
    </xf>
    <xf numFmtId="0" fontId="41" fillId="34" borderId="34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35" xfId="0" applyFont="1" applyFill="1" applyBorder="1" applyAlignment="1">
      <alignment horizontal="center" vertical="center" wrapText="1"/>
    </xf>
    <xf numFmtId="0" fontId="41" fillId="34" borderId="23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0" fontId="41" fillId="33" borderId="29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38" xfId="0" applyFont="1" applyFill="1" applyBorder="1" applyAlignment="1">
      <alignment horizontal="center" vertical="center"/>
    </xf>
    <xf numFmtId="0" fontId="41" fillId="33" borderId="34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35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26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26" xfId="0" applyFont="1" applyFill="1" applyBorder="1" applyAlignment="1">
      <alignment horizontal="center" vertical="center"/>
    </xf>
    <xf numFmtId="0" fontId="41" fillId="34" borderId="24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41" fillId="34" borderId="2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textRotation="90" wrapText="1"/>
    </xf>
    <xf numFmtId="0" fontId="41" fillId="0" borderId="23" xfId="0" applyFont="1" applyBorder="1" applyAlignment="1">
      <alignment horizontal="center" vertical="center" textRotation="90" wrapText="1"/>
    </xf>
    <xf numFmtId="0" fontId="41" fillId="0" borderId="2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center" vertical="center" textRotation="90" wrapText="1"/>
    </xf>
    <xf numFmtId="0" fontId="41" fillId="0" borderId="11" xfId="0" applyFont="1" applyBorder="1" applyAlignment="1">
      <alignment horizontal="center" vertical="center" textRotation="90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0" borderId="22" xfId="0" applyFont="1" applyBorder="1" applyAlignment="1">
      <alignment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33" borderId="29" xfId="0" applyFont="1" applyFill="1" applyBorder="1" applyAlignment="1">
      <alignment horizontal="center" vertical="center" textRotation="90" wrapText="1"/>
    </xf>
    <xf numFmtId="0" fontId="41" fillId="33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7"/>
  <sheetViews>
    <sheetView tabSelected="1" zoomScale="90" zoomScaleNormal="90" zoomScalePageLayoutView="0" workbookViewId="0" topLeftCell="A1">
      <pane xSplit="5" ySplit="4" topLeftCell="F65" activePane="bottomRight" state="frozen"/>
      <selection pane="topLeft" activeCell="A1" sqref="A1"/>
      <selection pane="topRight" activeCell="J1" sqref="J1"/>
      <selection pane="bottomLeft" activeCell="A18" sqref="A18"/>
      <selection pane="bottomRight" activeCell="B78" sqref="B78"/>
    </sheetView>
  </sheetViews>
  <sheetFormatPr defaultColWidth="6.140625" defaultRowHeight="15"/>
  <cols>
    <col min="1" max="1" width="5.8515625" style="30" customWidth="1"/>
    <col min="2" max="2" width="9.7109375" style="31" customWidth="1"/>
    <col min="3" max="3" width="24.421875" style="31" customWidth="1"/>
    <col min="4" max="4" width="5.140625" style="31" customWidth="1"/>
    <col min="5" max="5" width="13.140625" style="32" customWidth="1"/>
    <col min="6" max="8" width="8.00390625" style="33" customWidth="1"/>
    <col min="9" max="9" width="8.00390625" style="10" customWidth="1"/>
    <col min="10" max="10" width="7.28125" style="35" customWidth="1"/>
    <col min="11" max="11" width="7.7109375" style="13" customWidth="1"/>
    <col min="12" max="12" width="7.57421875" style="31" customWidth="1"/>
    <col min="13" max="13" width="7.7109375" style="37" customWidth="1"/>
    <col min="14" max="14" width="7.421875" style="37" customWidth="1"/>
    <col min="15" max="15" width="7.57421875" style="37" customWidth="1"/>
    <col min="16" max="16" width="7.8515625" style="37" customWidth="1"/>
    <col min="17" max="17" width="7.7109375" style="37" customWidth="1"/>
    <col min="18" max="18" width="8.140625" style="12" customWidth="1"/>
    <col min="19" max="19" width="8.421875" style="12" customWidth="1"/>
    <col min="20" max="20" width="13.00390625" style="12" customWidth="1"/>
    <col min="21" max="16384" width="6.140625" style="2" customWidth="1"/>
  </cols>
  <sheetData>
    <row r="1" spans="1:19" ht="13.5" customHeight="1" thickBot="1">
      <c r="A1" s="410" t="s">
        <v>23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</row>
    <row r="2" spans="1:19" ht="77.25" customHeight="1">
      <c r="A2" s="411" t="s">
        <v>11</v>
      </c>
      <c r="B2" s="399" t="s">
        <v>52</v>
      </c>
      <c r="C2" s="399" t="s">
        <v>19</v>
      </c>
      <c r="D2" s="399" t="s">
        <v>8</v>
      </c>
      <c r="E2" s="397" t="s">
        <v>12</v>
      </c>
      <c r="F2" s="399" t="s">
        <v>46</v>
      </c>
      <c r="G2" s="403" t="s">
        <v>47</v>
      </c>
      <c r="H2" s="403" t="s">
        <v>48</v>
      </c>
      <c r="I2" s="401" t="s">
        <v>44</v>
      </c>
      <c r="J2" s="414" t="s">
        <v>50</v>
      </c>
      <c r="K2" s="407" t="s">
        <v>20</v>
      </c>
      <c r="L2" s="407"/>
      <c r="M2" s="403" t="s">
        <v>13</v>
      </c>
      <c r="N2" s="403" t="s">
        <v>22</v>
      </c>
      <c r="O2" s="413" t="s">
        <v>51</v>
      </c>
      <c r="P2" s="413"/>
      <c r="Q2" s="403" t="s">
        <v>14</v>
      </c>
      <c r="R2" s="405" t="s">
        <v>53</v>
      </c>
      <c r="S2" s="408" t="s">
        <v>18</v>
      </c>
    </row>
    <row r="3" spans="1:20" ht="60.75" customHeight="1">
      <c r="A3" s="412"/>
      <c r="B3" s="400"/>
      <c r="C3" s="400"/>
      <c r="D3" s="400"/>
      <c r="E3" s="398"/>
      <c r="F3" s="400"/>
      <c r="G3" s="404"/>
      <c r="H3" s="404"/>
      <c r="I3" s="402"/>
      <c r="J3" s="415"/>
      <c r="K3" s="17" t="s">
        <v>17</v>
      </c>
      <c r="L3" s="24" t="s">
        <v>21</v>
      </c>
      <c r="M3" s="404"/>
      <c r="N3" s="404"/>
      <c r="O3" s="25" t="s">
        <v>15</v>
      </c>
      <c r="P3" s="25" t="s">
        <v>16</v>
      </c>
      <c r="Q3" s="404"/>
      <c r="R3" s="406"/>
      <c r="S3" s="409"/>
      <c r="T3" s="2"/>
    </row>
    <row r="4" spans="1:20" s="13" customFormat="1" ht="13.5" thickBot="1">
      <c r="A4" s="57">
        <v>1</v>
      </c>
      <c r="B4" s="58">
        <v>2</v>
      </c>
      <c r="C4" s="58">
        <v>3</v>
      </c>
      <c r="D4" s="58">
        <v>4</v>
      </c>
      <c r="E4" s="59">
        <v>5</v>
      </c>
      <c r="F4" s="58">
        <v>6</v>
      </c>
      <c r="G4" s="58">
        <v>7</v>
      </c>
      <c r="H4" s="58">
        <v>8</v>
      </c>
      <c r="I4" s="60">
        <v>9</v>
      </c>
      <c r="J4" s="58">
        <v>10</v>
      </c>
      <c r="K4" s="60">
        <v>11</v>
      </c>
      <c r="L4" s="58">
        <v>12</v>
      </c>
      <c r="M4" s="58">
        <v>13</v>
      </c>
      <c r="N4" s="58">
        <v>14</v>
      </c>
      <c r="O4" s="58">
        <v>15</v>
      </c>
      <c r="P4" s="58">
        <v>16</v>
      </c>
      <c r="Q4" s="58">
        <v>17</v>
      </c>
      <c r="R4" s="60">
        <v>18</v>
      </c>
      <c r="S4" s="61">
        <v>19</v>
      </c>
      <c r="T4" s="15"/>
    </row>
    <row r="5" spans="1:20" s="13" customFormat="1" ht="12.75">
      <c r="A5" s="56" t="s">
        <v>6</v>
      </c>
      <c r="B5" s="19" t="s">
        <v>582</v>
      </c>
      <c r="C5" s="19" t="s">
        <v>151</v>
      </c>
      <c r="D5" s="19">
        <v>1</v>
      </c>
      <c r="E5" s="20" t="s">
        <v>1141</v>
      </c>
      <c r="F5" s="19">
        <v>7</v>
      </c>
      <c r="G5" s="19"/>
      <c r="H5" s="19"/>
      <c r="I5" s="68">
        <f>F5-G5-H5</f>
        <v>7</v>
      </c>
      <c r="J5" s="19"/>
      <c r="K5" s="68">
        <f>I5-J5</f>
        <v>7</v>
      </c>
      <c r="L5" s="19"/>
      <c r="M5" s="19">
        <v>2</v>
      </c>
      <c r="N5" s="19">
        <v>3</v>
      </c>
      <c r="O5" s="19"/>
      <c r="P5" s="19"/>
      <c r="Q5" s="19">
        <v>2</v>
      </c>
      <c r="R5" s="70">
        <f>IF(AND(SUM(M5:P5)=0,K5=0),0,SUM(M5:P5)/K5)</f>
        <v>0.7142857142857143</v>
      </c>
      <c r="S5" s="71">
        <f>IF(AND(SUM(M5:N5)=0,K5=0),0,SUM(M5:N5)/K5)</f>
        <v>0.7142857142857143</v>
      </c>
      <c r="T5" s="38" t="str">
        <f>IF(K5=SUM(M5:Q5)," ","ОШИБКА")</f>
        <v> </v>
      </c>
    </row>
    <row r="6" spans="1:20" s="13" customFormat="1" ht="12.75">
      <c r="A6" s="55" t="s">
        <v>7</v>
      </c>
      <c r="B6" s="19"/>
      <c r="C6" s="19"/>
      <c r="D6" s="19"/>
      <c r="E6" s="20"/>
      <c r="F6" s="19"/>
      <c r="G6" s="19"/>
      <c r="H6" s="19"/>
      <c r="I6" s="68">
        <f aca="true" t="shared" si="0" ref="I6:I69">F6-G6-H6</f>
        <v>0</v>
      </c>
      <c r="J6" s="19"/>
      <c r="K6" s="68">
        <f aca="true" t="shared" si="1" ref="K6:K69">I6-J6</f>
        <v>0</v>
      </c>
      <c r="L6" s="19"/>
      <c r="M6" s="19"/>
      <c r="N6" s="19"/>
      <c r="O6" s="19"/>
      <c r="P6" s="19"/>
      <c r="Q6" s="19"/>
      <c r="R6" s="70">
        <f aca="true" t="shared" si="2" ref="R6:R33">IF(AND(SUM(M6:P6)=0,K6=0),0,SUM(M6:P6)/K6)</f>
        <v>0</v>
      </c>
      <c r="S6" s="71">
        <f aca="true" t="shared" si="3" ref="S6:S33">IF(AND(SUM(M6:N6)=0,K6=0),0,SUM(M6:N6)/K6)</f>
        <v>0</v>
      </c>
      <c r="T6" s="38" t="str">
        <f aca="true" t="shared" si="4" ref="T6:T69">IF(K6=SUM(M6:Q6)," ","ОШИБКА")</f>
        <v> </v>
      </c>
    </row>
    <row r="7" spans="1:20" s="13" customFormat="1" ht="12.75">
      <c r="A7" s="55" t="s">
        <v>45</v>
      </c>
      <c r="B7" s="19" t="s">
        <v>582</v>
      </c>
      <c r="C7" s="19" t="s">
        <v>151</v>
      </c>
      <c r="D7" s="19">
        <v>1</v>
      </c>
      <c r="E7" s="20" t="s">
        <v>1141</v>
      </c>
      <c r="F7" s="19">
        <v>1</v>
      </c>
      <c r="G7" s="19"/>
      <c r="H7" s="19"/>
      <c r="I7" s="68">
        <f t="shared" si="0"/>
        <v>1</v>
      </c>
      <c r="J7" s="19"/>
      <c r="K7" s="68">
        <f t="shared" si="1"/>
        <v>1</v>
      </c>
      <c r="L7" s="19"/>
      <c r="M7" s="19"/>
      <c r="N7" s="19"/>
      <c r="O7" s="19">
        <v>1</v>
      </c>
      <c r="P7" s="19"/>
      <c r="Q7" s="19"/>
      <c r="R7" s="70">
        <f t="shared" si="2"/>
        <v>1</v>
      </c>
      <c r="S7" s="71">
        <f t="shared" si="3"/>
        <v>0</v>
      </c>
      <c r="T7" s="38" t="str">
        <f t="shared" si="4"/>
        <v> </v>
      </c>
    </row>
    <row r="8" spans="1:20" s="13" customFormat="1" ht="12.75">
      <c r="A8" s="55" t="s">
        <v>6</v>
      </c>
      <c r="B8" s="19" t="s">
        <v>582</v>
      </c>
      <c r="C8" s="19" t="s">
        <v>151</v>
      </c>
      <c r="D8" s="19">
        <v>1</v>
      </c>
      <c r="E8" s="20" t="s">
        <v>1142</v>
      </c>
      <c r="F8" s="19">
        <v>7</v>
      </c>
      <c r="G8" s="19"/>
      <c r="H8" s="19"/>
      <c r="I8" s="68">
        <f t="shared" si="0"/>
        <v>7</v>
      </c>
      <c r="J8" s="19"/>
      <c r="K8" s="68">
        <f t="shared" si="1"/>
        <v>7</v>
      </c>
      <c r="L8" s="19"/>
      <c r="M8" s="19"/>
      <c r="N8" s="19">
        <v>4</v>
      </c>
      <c r="O8" s="19">
        <v>2</v>
      </c>
      <c r="P8" s="19">
        <v>1</v>
      </c>
      <c r="Q8" s="19"/>
      <c r="R8" s="70">
        <f t="shared" si="2"/>
        <v>1</v>
      </c>
      <c r="S8" s="71">
        <f t="shared" si="3"/>
        <v>0.5714285714285714</v>
      </c>
      <c r="T8" s="38" t="str">
        <f t="shared" si="4"/>
        <v> </v>
      </c>
    </row>
    <row r="9" spans="1:20" s="13" customFormat="1" ht="12.75">
      <c r="A9" s="55" t="s">
        <v>7</v>
      </c>
      <c r="B9" s="19"/>
      <c r="C9" s="19"/>
      <c r="D9" s="19"/>
      <c r="E9" s="20"/>
      <c r="F9" s="19"/>
      <c r="G9" s="19"/>
      <c r="H9" s="19"/>
      <c r="I9" s="68">
        <f t="shared" si="0"/>
        <v>0</v>
      </c>
      <c r="J9" s="19"/>
      <c r="K9" s="68">
        <f t="shared" si="1"/>
        <v>0</v>
      </c>
      <c r="L9" s="19"/>
      <c r="M9" s="19"/>
      <c r="N9" s="19"/>
      <c r="O9" s="19"/>
      <c r="P9" s="19"/>
      <c r="Q9" s="19"/>
      <c r="R9" s="70">
        <f t="shared" si="2"/>
        <v>0</v>
      </c>
      <c r="S9" s="71">
        <f t="shared" si="3"/>
        <v>0</v>
      </c>
      <c r="T9" s="38" t="str">
        <f t="shared" si="4"/>
        <v> </v>
      </c>
    </row>
    <row r="10" spans="1:20" s="13" customFormat="1" ht="12.75">
      <c r="A10" s="55" t="s">
        <v>45</v>
      </c>
      <c r="B10" s="19" t="s">
        <v>582</v>
      </c>
      <c r="C10" s="19" t="s">
        <v>151</v>
      </c>
      <c r="D10" s="19">
        <v>1</v>
      </c>
      <c r="E10" s="20" t="s">
        <v>1142</v>
      </c>
      <c r="F10" s="19">
        <v>1</v>
      </c>
      <c r="G10" s="19"/>
      <c r="H10" s="19"/>
      <c r="I10" s="68">
        <f t="shared" si="0"/>
        <v>1</v>
      </c>
      <c r="J10" s="19"/>
      <c r="K10" s="68">
        <f t="shared" si="1"/>
        <v>1</v>
      </c>
      <c r="L10" s="19"/>
      <c r="M10" s="19"/>
      <c r="N10" s="19">
        <v>1</v>
      </c>
      <c r="O10" s="19"/>
      <c r="P10" s="19"/>
      <c r="Q10" s="19"/>
      <c r="R10" s="70">
        <f t="shared" si="2"/>
        <v>1</v>
      </c>
      <c r="S10" s="71">
        <f t="shared" si="3"/>
        <v>1</v>
      </c>
      <c r="T10" s="38" t="str">
        <f t="shared" si="4"/>
        <v> </v>
      </c>
    </row>
    <row r="11" spans="1:20" s="13" customFormat="1" ht="12.75">
      <c r="A11" s="55" t="s">
        <v>6</v>
      </c>
      <c r="B11" s="19" t="s">
        <v>582</v>
      </c>
      <c r="C11" s="19" t="s">
        <v>151</v>
      </c>
      <c r="D11" s="19">
        <v>1</v>
      </c>
      <c r="E11" s="20" t="s">
        <v>1143</v>
      </c>
      <c r="F11" s="19">
        <v>7</v>
      </c>
      <c r="G11" s="19"/>
      <c r="H11" s="19"/>
      <c r="I11" s="68">
        <f t="shared" si="0"/>
        <v>7</v>
      </c>
      <c r="J11" s="19"/>
      <c r="K11" s="68">
        <f t="shared" si="1"/>
        <v>7</v>
      </c>
      <c r="L11" s="19"/>
      <c r="M11" s="19"/>
      <c r="N11" s="19">
        <v>6</v>
      </c>
      <c r="O11" s="19"/>
      <c r="P11" s="19">
        <v>1</v>
      </c>
      <c r="Q11" s="19"/>
      <c r="R11" s="70">
        <f t="shared" si="2"/>
        <v>1</v>
      </c>
      <c r="S11" s="71">
        <f t="shared" si="3"/>
        <v>0.8571428571428571</v>
      </c>
      <c r="T11" s="38" t="str">
        <f t="shared" si="4"/>
        <v> </v>
      </c>
    </row>
    <row r="12" spans="1:20" s="13" customFormat="1" ht="12.75">
      <c r="A12" s="55" t="s">
        <v>7</v>
      </c>
      <c r="B12" s="19" t="s">
        <v>582</v>
      </c>
      <c r="C12" s="19" t="s">
        <v>151</v>
      </c>
      <c r="D12" s="19">
        <v>1</v>
      </c>
      <c r="E12" s="20" t="s">
        <v>1143</v>
      </c>
      <c r="F12" s="19">
        <v>1</v>
      </c>
      <c r="G12" s="19"/>
      <c r="H12" s="19"/>
      <c r="I12" s="68">
        <f t="shared" si="0"/>
        <v>1</v>
      </c>
      <c r="J12" s="19"/>
      <c r="K12" s="68">
        <f t="shared" si="1"/>
        <v>1</v>
      </c>
      <c r="L12" s="19"/>
      <c r="M12" s="19"/>
      <c r="N12" s="19"/>
      <c r="O12" s="19"/>
      <c r="P12" s="19">
        <v>1</v>
      </c>
      <c r="Q12" s="19"/>
      <c r="R12" s="70">
        <f t="shared" si="2"/>
        <v>1</v>
      </c>
      <c r="S12" s="71">
        <f t="shared" si="3"/>
        <v>0</v>
      </c>
      <c r="T12" s="38" t="str">
        <f t="shared" si="4"/>
        <v> </v>
      </c>
    </row>
    <row r="13" spans="1:20" s="13" customFormat="1" ht="12.75">
      <c r="A13" s="55" t="s">
        <v>45</v>
      </c>
      <c r="B13" s="396"/>
      <c r="C13" s="396"/>
      <c r="D13" s="396"/>
      <c r="E13" s="396"/>
      <c r="F13" s="19"/>
      <c r="G13" s="19"/>
      <c r="H13" s="19"/>
      <c r="I13" s="68">
        <f t="shared" si="0"/>
        <v>0</v>
      </c>
      <c r="J13" s="19"/>
      <c r="K13" s="68">
        <f t="shared" si="1"/>
        <v>0</v>
      </c>
      <c r="L13" s="19"/>
      <c r="M13" s="19"/>
      <c r="N13" s="19"/>
      <c r="O13" s="19"/>
      <c r="P13" s="19"/>
      <c r="Q13" s="19"/>
      <c r="R13" s="70">
        <f t="shared" si="2"/>
        <v>0</v>
      </c>
      <c r="S13" s="71">
        <f t="shared" si="3"/>
        <v>0</v>
      </c>
      <c r="T13" s="38" t="str">
        <f t="shared" si="4"/>
        <v> </v>
      </c>
    </row>
    <row r="14" spans="1:20" s="13" customFormat="1" ht="12.75">
      <c r="A14" s="55" t="s">
        <v>6</v>
      </c>
      <c r="B14" s="19" t="s">
        <v>582</v>
      </c>
      <c r="C14" s="19" t="s">
        <v>151</v>
      </c>
      <c r="D14" s="19">
        <v>2</v>
      </c>
      <c r="E14" s="20" t="s">
        <v>152</v>
      </c>
      <c r="F14" s="19">
        <v>5</v>
      </c>
      <c r="G14" s="19"/>
      <c r="H14" s="19"/>
      <c r="I14" s="68">
        <f t="shared" si="0"/>
        <v>5</v>
      </c>
      <c r="J14" s="19"/>
      <c r="K14" s="68">
        <f t="shared" si="1"/>
        <v>5</v>
      </c>
      <c r="L14" s="19"/>
      <c r="M14" s="19">
        <v>3</v>
      </c>
      <c r="N14" s="19">
        <v>1</v>
      </c>
      <c r="O14" s="19"/>
      <c r="P14" s="19"/>
      <c r="Q14" s="19">
        <v>1</v>
      </c>
      <c r="R14" s="70">
        <f t="shared" si="2"/>
        <v>0.8</v>
      </c>
      <c r="S14" s="71">
        <f t="shared" si="3"/>
        <v>0.8</v>
      </c>
      <c r="T14" s="38" t="str">
        <f t="shared" si="4"/>
        <v> </v>
      </c>
    </row>
    <row r="15" spans="1:20" s="13" customFormat="1" ht="12.75">
      <c r="A15" s="55" t="s">
        <v>7</v>
      </c>
      <c r="B15" s="19"/>
      <c r="C15" s="19"/>
      <c r="D15" s="19"/>
      <c r="E15" s="20"/>
      <c r="F15" s="19"/>
      <c r="G15" s="19"/>
      <c r="H15" s="19"/>
      <c r="I15" s="68">
        <f t="shared" si="0"/>
        <v>0</v>
      </c>
      <c r="J15" s="19"/>
      <c r="K15" s="68">
        <f t="shared" si="1"/>
        <v>0</v>
      </c>
      <c r="L15" s="19"/>
      <c r="M15" s="19"/>
      <c r="N15" s="19"/>
      <c r="O15" s="19"/>
      <c r="P15" s="19"/>
      <c r="Q15" s="19"/>
      <c r="R15" s="70">
        <f t="shared" si="2"/>
        <v>0</v>
      </c>
      <c r="S15" s="71">
        <f t="shared" si="3"/>
        <v>0</v>
      </c>
      <c r="T15" s="38" t="str">
        <f t="shared" si="4"/>
        <v> </v>
      </c>
    </row>
    <row r="16" spans="1:20" s="13" customFormat="1" ht="12.75">
      <c r="A16" s="55" t="s">
        <v>45</v>
      </c>
      <c r="B16" s="19" t="s">
        <v>582</v>
      </c>
      <c r="C16" s="19" t="s">
        <v>151</v>
      </c>
      <c r="D16" s="19">
        <v>2</v>
      </c>
      <c r="E16" s="20" t="s">
        <v>152</v>
      </c>
      <c r="F16" s="19">
        <v>1</v>
      </c>
      <c r="G16" s="19"/>
      <c r="H16" s="19"/>
      <c r="I16" s="68">
        <f t="shared" si="0"/>
        <v>1</v>
      </c>
      <c r="J16" s="19"/>
      <c r="K16" s="68">
        <f t="shared" si="1"/>
        <v>1</v>
      </c>
      <c r="L16" s="19"/>
      <c r="M16" s="19"/>
      <c r="N16" s="19"/>
      <c r="O16" s="19"/>
      <c r="P16" s="19"/>
      <c r="Q16" s="19">
        <v>1</v>
      </c>
      <c r="R16" s="70">
        <f t="shared" si="2"/>
        <v>0</v>
      </c>
      <c r="S16" s="71">
        <f t="shared" si="3"/>
        <v>0</v>
      </c>
      <c r="T16" s="38" t="str">
        <f t="shared" si="4"/>
        <v> </v>
      </c>
    </row>
    <row r="17" spans="1:20" s="13" customFormat="1" ht="12.75">
      <c r="A17" s="55" t="s">
        <v>6</v>
      </c>
      <c r="B17" s="19" t="s">
        <v>582</v>
      </c>
      <c r="C17" s="19" t="s">
        <v>151</v>
      </c>
      <c r="D17" s="19">
        <v>2</v>
      </c>
      <c r="E17" s="20" t="s">
        <v>153</v>
      </c>
      <c r="F17" s="19">
        <v>6</v>
      </c>
      <c r="G17" s="19"/>
      <c r="H17" s="19"/>
      <c r="I17" s="68">
        <f t="shared" si="0"/>
        <v>6</v>
      </c>
      <c r="J17" s="19"/>
      <c r="K17" s="68">
        <f t="shared" si="1"/>
        <v>6</v>
      </c>
      <c r="L17" s="19"/>
      <c r="M17" s="19">
        <v>3</v>
      </c>
      <c r="N17" s="19">
        <v>3</v>
      </c>
      <c r="O17" s="19"/>
      <c r="P17" s="19"/>
      <c r="Q17" s="19"/>
      <c r="R17" s="70">
        <f t="shared" si="2"/>
        <v>1</v>
      </c>
      <c r="S17" s="71">
        <f t="shared" si="3"/>
        <v>1</v>
      </c>
      <c r="T17" s="38" t="str">
        <f t="shared" si="4"/>
        <v> </v>
      </c>
    </row>
    <row r="18" spans="1:20" s="13" customFormat="1" ht="12.75">
      <c r="A18" s="55" t="s">
        <v>7</v>
      </c>
      <c r="B18" s="19"/>
      <c r="C18" s="19"/>
      <c r="D18" s="19"/>
      <c r="E18" s="20"/>
      <c r="F18" s="19"/>
      <c r="G18" s="19"/>
      <c r="H18" s="19"/>
      <c r="I18" s="68">
        <f t="shared" si="0"/>
        <v>0</v>
      </c>
      <c r="J18" s="19"/>
      <c r="K18" s="68">
        <f t="shared" si="1"/>
        <v>0</v>
      </c>
      <c r="L18" s="19"/>
      <c r="M18" s="19"/>
      <c r="N18" s="19"/>
      <c r="O18" s="19"/>
      <c r="P18" s="19"/>
      <c r="Q18" s="19"/>
      <c r="R18" s="70">
        <f t="shared" si="2"/>
        <v>0</v>
      </c>
      <c r="S18" s="71">
        <f t="shared" si="3"/>
        <v>0</v>
      </c>
      <c r="T18" s="38" t="str">
        <f t="shared" si="4"/>
        <v> </v>
      </c>
    </row>
    <row r="19" spans="1:20" s="13" customFormat="1" ht="12.75">
      <c r="A19" s="55" t="s">
        <v>45</v>
      </c>
      <c r="B19" s="19" t="s">
        <v>582</v>
      </c>
      <c r="C19" s="19" t="s">
        <v>151</v>
      </c>
      <c r="D19" s="19">
        <v>2</v>
      </c>
      <c r="E19" s="20" t="s">
        <v>153</v>
      </c>
      <c r="F19" s="19">
        <v>1</v>
      </c>
      <c r="G19" s="19"/>
      <c r="H19" s="19"/>
      <c r="I19" s="68">
        <f t="shared" si="0"/>
        <v>1</v>
      </c>
      <c r="J19" s="19"/>
      <c r="K19" s="68">
        <f t="shared" si="1"/>
        <v>1</v>
      </c>
      <c r="L19" s="19"/>
      <c r="M19" s="19"/>
      <c r="N19" s="19">
        <v>1</v>
      </c>
      <c r="O19" s="19"/>
      <c r="P19" s="19"/>
      <c r="Q19" s="19"/>
      <c r="R19" s="70">
        <f t="shared" si="2"/>
        <v>1</v>
      </c>
      <c r="S19" s="71">
        <f t="shared" si="3"/>
        <v>1</v>
      </c>
      <c r="T19" s="38" t="str">
        <f t="shared" si="4"/>
        <v> </v>
      </c>
    </row>
    <row r="20" spans="1:20" s="13" customFormat="1" ht="12.75">
      <c r="A20" s="55" t="s">
        <v>6</v>
      </c>
      <c r="B20" s="19" t="s">
        <v>582</v>
      </c>
      <c r="C20" s="19" t="s">
        <v>151</v>
      </c>
      <c r="D20" s="19">
        <v>2</v>
      </c>
      <c r="E20" s="20" t="s">
        <v>154</v>
      </c>
      <c r="F20" s="19">
        <v>5</v>
      </c>
      <c r="G20" s="19"/>
      <c r="H20" s="19"/>
      <c r="I20" s="68">
        <f t="shared" si="0"/>
        <v>5</v>
      </c>
      <c r="J20" s="19"/>
      <c r="K20" s="68">
        <f t="shared" si="1"/>
        <v>5</v>
      </c>
      <c r="L20" s="19"/>
      <c r="M20" s="19">
        <v>1</v>
      </c>
      <c r="N20" s="19">
        <v>3</v>
      </c>
      <c r="O20" s="19"/>
      <c r="P20" s="19"/>
      <c r="Q20" s="19">
        <v>1</v>
      </c>
      <c r="R20" s="70">
        <f t="shared" si="2"/>
        <v>0.8</v>
      </c>
      <c r="S20" s="71">
        <f t="shared" si="3"/>
        <v>0.8</v>
      </c>
      <c r="T20" s="38" t="str">
        <f t="shared" si="4"/>
        <v> </v>
      </c>
    </row>
    <row r="21" spans="1:20" s="13" customFormat="1" ht="12.75">
      <c r="A21" s="55" t="s">
        <v>7</v>
      </c>
      <c r="B21" s="19"/>
      <c r="C21" s="19"/>
      <c r="D21" s="19"/>
      <c r="E21" s="20"/>
      <c r="F21" s="19"/>
      <c r="G21" s="19"/>
      <c r="H21" s="19"/>
      <c r="I21" s="68">
        <f t="shared" si="0"/>
        <v>0</v>
      </c>
      <c r="J21" s="19"/>
      <c r="K21" s="68">
        <f t="shared" si="1"/>
        <v>0</v>
      </c>
      <c r="L21" s="19"/>
      <c r="M21" s="19"/>
      <c r="N21" s="19"/>
      <c r="O21" s="19"/>
      <c r="P21" s="19"/>
      <c r="Q21" s="19"/>
      <c r="R21" s="70">
        <f t="shared" si="2"/>
        <v>0</v>
      </c>
      <c r="S21" s="71">
        <f t="shared" si="3"/>
        <v>0</v>
      </c>
      <c r="T21" s="38" t="str">
        <f t="shared" si="4"/>
        <v> </v>
      </c>
    </row>
    <row r="22" spans="1:20" s="13" customFormat="1" ht="12.75">
      <c r="A22" s="55" t="s">
        <v>45</v>
      </c>
      <c r="B22" s="19"/>
      <c r="C22" s="19"/>
      <c r="D22" s="19"/>
      <c r="E22" s="20"/>
      <c r="F22" s="19"/>
      <c r="G22" s="19"/>
      <c r="H22" s="19"/>
      <c r="I22" s="68">
        <f t="shared" si="0"/>
        <v>0</v>
      </c>
      <c r="J22" s="19"/>
      <c r="K22" s="68">
        <f t="shared" si="1"/>
        <v>0</v>
      </c>
      <c r="L22" s="19"/>
      <c r="M22" s="19"/>
      <c r="N22" s="19"/>
      <c r="O22" s="19"/>
      <c r="P22" s="19"/>
      <c r="Q22" s="19"/>
      <c r="R22" s="70">
        <f t="shared" si="2"/>
        <v>0</v>
      </c>
      <c r="S22" s="71">
        <f t="shared" si="3"/>
        <v>0</v>
      </c>
      <c r="T22" s="38" t="str">
        <f t="shared" si="4"/>
        <v> </v>
      </c>
    </row>
    <row r="23" spans="1:20" s="13" customFormat="1" ht="12.75">
      <c r="A23" s="55" t="s">
        <v>6</v>
      </c>
      <c r="B23" s="19" t="s">
        <v>582</v>
      </c>
      <c r="C23" s="19" t="s">
        <v>151</v>
      </c>
      <c r="D23" s="19">
        <v>3</v>
      </c>
      <c r="E23" s="20" t="s">
        <v>163</v>
      </c>
      <c r="F23" s="19">
        <v>9</v>
      </c>
      <c r="G23" s="19"/>
      <c r="H23" s="19"/>
      <c r="I23" s="68">
        <f t="shared" si="0"/>
        <v>9</v>
      </c>
      <c r="J23" s="19">
        <v>1</v>
      </c>
      <c r="K23" s="68">
        <f t="shared" si="1"/>
        <v>8</v>
      </c>
      <c r="L23" s="19"/>
      <c r="M23" s="19"/>
      <c r="N23" s="19">
        <v>3</v>
      </c>
      <c r="O23" s="19"/>
      <c r="P23" s="19"/>
      <c r="Q23" s="19">
        <v>5</v>
      </c>
      <c r="R23" s="70">
        <f t="shared" si="2"/>
        <v>0.375</v>
      </c>
      <c r="S23" s="71">
        <f t="shared" si="3"/>
        <v>0.375</v>
      </c>
      <c r="T23" s="38" t="str">
        <f t="shared" si="4"/>
        <v> </v>
      </c>
    </row>
    <row r="24" spans="1:20" s="13" customFormat="1" ht="12.75">
      <c r="A24" s="55" t="s">
        <v>7</v>
      </c>
      <c r="B24" s="19"/>
      <c r="C24" s="19"/>
      <c r="D24" s="19"/>
      <c r="E24" s="20"/>
      <c r="F24" s="19"/>
      <c r="G24" s="19"/>
      <c r="H24" s="19"/>
      <c r="I24" s="68">
        <f t="shared" si="0"/>
        <v>0</v>
      </c>
      <c r="J24" s="19"/>
      <c r="K24" s="68">
        <f t="shared" si="1"/>
        <v>0</v>
      </c>
      <c r="L24" s="19"/>
      <c r="M24" s="19"/>
      <c r="N24" s="19"/>
      <c r="O24" s="19"/>
      <c r="P24" s="19"/>
      <c r="Q24" s="19"/>
      <c r="R24" s="70">
        <f t="shared" si="2"/>
        <v>0</v>
      </c>
      <c r="S24" s="71">
        <f t="shared" si="3"/>
        <v>0</v>
      </c>
      <c r="T24" s="38" t="str">
        <f t="shared" si="4"/>
        <v> </v>
      </c>
    </row>
    <row r="25" spans="1:20" s="13" customFormat="1" ht="12.75">
      <c r="A25" s="55" t="s">
        <v>45</v>
      </c>
      <c r="B25" s="19"/>
      <c r="C25" s="19"/>
      <c r="D25" s="19"/>
      <c r="E25" s="20"/>
      <c r="F25" s="19"/>
      <c r="G25" s="19"/>
      <c r="H25" s="19"/>
      <c r="I25" s="68">
        <f t="shared" si="0"/>
        <v>0</v>
      </c>
      <c r="J25" s="19"/>
      <c r="K25" s="68">
        <f t="shared" si="1"/>
        <v>0</v>
      </c>
      <c r="L25" s="19"/>
      <c r="M25" s="19"/>
      <c r="N25" s="19"/>
      <c r="O25" s="19"/>
      <c r="P25" s="19"/>
      <c r="Q25" s="19"/>
      <c r="R25" s="70">
        <f t="shared" si="2"/>
        <v>0</v>
      </c>
      <c r="S25" s="71">
        <f t="shared" si="3"/>
        <v>0</v>
      </c>
      <c r="T25" s="38" t="str">
        <f t="shared" si="4"/>
        <v> </v>
      </c>
    </row>
    <row r="26" spans="1:20" s="13" customFormat="1" ht="12.75">
      <c r="A26" s="55" t="s">
        <v>6</v>
      </c>
      <c r="B26" s="19" t="s">
        <v>582</v>
      </c>
      <c r="C26" s="19" t="s">
        <v>151</v>
      </c>
      <c r="D26" s="19">
        <v>3</v>
      </c>
      <c r="E26" s="20" t="s">
        <v>164</v>
      </c>
      <c r="F26" s="19">
        <v>8</v>
      </c>
      <c r="G26" s="19"/>
      <c r="H26" s="19"/>
      <c r="I26" s="68">
        <f t="shared" si="0"/>
        <v>8</v>
      </c>
      <c r="J26" s="19"/>
      <c r="K26" s="68">
        <f t="shared" si="1"/>
        <v>8</v>
      </c>
      <c r="L26" s="19"/>
      <c r="M26" s="19"/>
      <c r="N26" s="19">
        <v>6</v>
      </c>
      <c r="O26" s="19">
        <v>1</v>
      </c>
      <c r="P26" s="19">
        <v>1</v>
      </c>
      <c r="Q26" s="19"/>
      <c r="R26" s="70">
        <f t="shared" si="2"/>
        <v>1</v>
      </c>
      <c r="S26" s="71">
        <f t="shared" si="3"/>
        <v>0.75</v>
      </c>
      <c r="T26" s="38" t="str">
        <f t="shared" si="4"/>
        <v> </v>
      </c>
    </row>
    <row r="27" spans="1:20" s="13" customFormat="1" ht="12.75">
      <c r="A27" s="55" t="s">
        <v>7</v>
      </c>
      <c r="B27" s="19"/>
      <c r="C27" s="19"/>
      <c r="D27" s="19"/>
      <c r="E27" s="20"/>
      <c r="F27" s="19"/>
      <c r="G27" s="19"/>
      <c r="H27" s="19"/>
      <c r="I27" s="68">
        <f t="shared" si="0"/>
        <v>0</v>
      </c>
      <c r="J27" s="19"/>
      <c r="K27" s="68">
        <f t="shared" si="1"/>
        <v>0</v>
      </c>
      <c r="L27" s="19"/>
      <c r="M27" s="19"/>
      <c r="N27" s="19"/>
      <c r="O27" s="19"/>
      <c r="P27" s="19"/>
      <c r="Q27" s="19"/>
      <c r="R27" s="70">
        <f t="shared" si="2"/>
        <v>0</v>
      </c>
      <c r="S27" s="71">
        <f t="shared" si="3"/>
        <v>0</v>
      </c>
      <c r="T27" s="38" t="str">
        <f t="shared" si="4"/>
        <v> </v>
      </c>
    </row>
    <row r="28" spans="1:20" s="13" customFormat="1" ht="12.75">
      <c r="A28" s="55" t="s">
        <v>45</v>
      </c>
      <c r="B28" s="19"/>
      <c r="C28" s="19"/>
      <c r="D28" s="19"/>
      <c r="E28" s="20"/>
      <c r="F28" s="19"/>
      <c r="G28" s="19"/>
      <c r="H28" s="19"/>
      <c r="I28" s="68">
        <f t="shared" si="0"/>
        <v>0</v>
      </c>
      <c r="J28" s="19"/>
      <c r="K28" s="68">
        <f t="shared" si="1"/>
        <v>0</v>
      </c>
      <c r="L28" s="19"/>
      <c r="M28" s="19"/>
      <c r="N28" s="19"/>
      <c r="O28" s="19"/>
      <c r="P28" s="19"/>
      <c r="Q28" s="19"/>
      <c r="R28" s="70">
        <f t="shared" si="2"/>
        <v>0</v>
      </c>
      <c r="S28" s="71">
        <f t="shared" si="3"/>
        <v>0</v>
      </c>
      <c r="T28" s="38" t="str">
        <f t="shared" si="4"/>
        <v> </v>
      </c>
    </row>
    <row r="29" spans="1:20" s="13" customFormat="1" ht="12.75">
      <c r="A29" s="55" t="s">
        <v>6</v>
      </c>
      <c r="B29" s="19" t="s">
        <v>582</v>
      </c>
      <c r="C29" s="19" t="s">
        <v>151</v>
      </c>
      <c r="D29" s="19">
        <v>3</v>
      </c>
      <c r="E29" s="20" t="s">
        <v>165</v>
      </c>
      <c r="F29" s="19">
        <v>6</v>
      </c>
      <c r="G29" s="19"/>
      <c r="H29" s="19"/>
      <c r="I29" s="68">
        <f t="shared" si="0"/>
        <v>6</v>
      </c>
      <c r="J29" s="19"/>
      <c r="K29" s="68">
        <f t="shared" si="1"/>
        <v>6</v>
      </c>
      <c r="L29" s="19"/>
      <c r="M29" s="19">
        <v>1</v>
      </c>
      <c r="N29" s="19">
        <v>3</v>
      </c>
      <c r="O29" s="19"/>
      <c r="P29" s="19">
        <v>1</v>
      </c>
      <c r="Q29" s="19">
        <v>1</v>
      </c>
      <c r="R29" s="70">
        <f t="shared" si="2"/>
        <v>0.8333333333333334</v>
      </c>
      <c r="S29" s="71">
        <f t="shared" si="3"/>
        <v>0.6666666666666666</v>
      </c>
      <c r="T29" s="38" t="str">
        <f t="shared" si="4"/>
        <v> </v>
      </c>
    </row>
    <row r="30" spans="1:20" s="13" customFormat="1" ht="12.75">
      <c r="A30" s="55" t="s">
        <v>7</v>
      </c>
      <c r="B30" s="19"/>
      <c r="C30" s="19"/>
      <c r="D30" s="19"/>
      <c r="E30" s="20"/>
      <c r="F30" s="19"/>
      <c r="G30" s="19"/>
      <c r="H30" s="19"/>
      <c r="I30" s="68">
        <f t="shared" si="0"/>
        <v>0</v>
      </c>
      <c r="J30" s="19"/>
      <c r="K30" s="68">
        <f t="shared" si="1"/>
        <v>0</v>
      </c>
      <c r="L30" s="19"/>
      <c r="M30" s="19"/>
      <c r="N30" s="19"/>
      <c r="O30" s="19"/>
      <c r="P30" s="19"/>
      <c r="Q30" s="19"/>
      <c r="R30" s="70">
        <f t="shared" si="2"/>
        <v>0</v>
      </c>
      <c r="S30" s="71">
        <f t="shared" si="3"/>
        <v>0</v>
      </c>
      <c r="T30" s="38" t="str">
        <f t="shared" si="4"/>
        <v> </v>
      </c>
    </row>
    <row r="31" spans="1:20" s="13" customFormat="1" ht="12.75">
      <c r="A31" s="55" t="s">
        <v>45</v>
      </c>
      <c r="B31" s="19" t="s">
        <v>582</v>
      </c>
      <c r="C31" s="19" t="s">
        <v>151</v>
      </c>
      <c r="D31" s="19">
        <v>3</v>
      </c>
      <c r="E31" s="20" t="s">
        <v>165</v>
      </c>
      <c r="F31" s="19">
        <v>1</v>
      </c>
      <c r="G31" s="19"/>
      <c r="H31" s="19"/>
      <c r="I31" s="68">
        <f t="shared" si="0"/>
        <v>1</v>
      </c>
      <c r="J31" s="19"/>
      <c r="K31" s="68">
        <f t="shared" si="1"/>
        <v>1</v>
      </c>
      <c r="L31" s="19"/>
      <c r="M31" s="19"/>
      <c r="N31" s="19"/>
      <c r="O31" s="19"/>
      <c r="P31" s="19"/>
      <c r="Q31" s="19">
        <v>1</v>
      </c>
      <c r="R31" s="70">
        <f t="shared" si="2"/>
        <v>0</v>
      </c>
      <c r="S31" s="71">
        <f t="shared" si="3"/>
        <v>0</v>
      </c>
      <c r="T31" s="38" t="str">
        <f t="shared" si="4"/>
        <v> </v>
      </c>
    </row>
    <row r="32" spans="1:20" s="13" customFormat="1" ht="25.5">
      <c r="A32" s="55" t="s">
        <v>6</v>
      </c>
      <c r="B32" s="19" t="s">
        <v>586</v>
      </c>
      <c r="C32" s="19" t="s">
        <v>155</v>
      </c>
      <c r="D32" s="19">
        <v>1</v>
      </c>
      <c r="E32" s="20" t="s">
        <v>1144</v>
      </c>
      <c r="F32" s="19">
        <v>13</v>
      </c>
      <c r="G32" s="19"/>
      <c r="H32" s="19"/>
      <c r="I32" s="68">
        <f t="shared" si="0"/>
        <v>13</v>
      </c>
      <c r="J32" s="19"/>
      <c r="K32" s="68">
        <f t="shared" si="1"/>
        <v>13</v>
      </c>
      <c r="L32" s="19"/>
      <c r="M32" s="19">
        <v>1</v>
      </c>
      <c r="N32" s="19">
        <v>10</v>
      </c>
      <c r="O32" s="19">
        <v>2</v>
      </c>
      <c r="P32" s="19"/>
      <c r="Q32" s="19"/>
      <c r="R32" s="70">
        <f t="shared" si="2"/>
        <v>1</v>
      </c>
      <c r="S32" s="71">
        <f t="shared" si="3"/>
        <v>0.8461538461538461</v>
      </c>
      <c r="T32" s="38" t="str">
        <f t="shared" si="4"/>
        <v> </v>
      </c>
    </row>
    <row r="33" spans="1:20" s="13" customFormat="1" ht="25.5">
      <c r="A33" s="55" t="s">
        <v>7</v>
      </c>
      <c r="B33" s="19" t="s">
        <v>586</v>
      </c>
      <c r="C33" s="19" t="s">
        <v>155</v>
      </c>
      <c r="D33" s="19">
        <v>1</v>
      </c>
      <c r="E33" s="20" t="s">
        <v>1144</v>
      </c>
      <c r="F33" s="19">
        <v>5</v>
      </c>
      <c r="G33" s="19"/>
      <c r="H33" s="19"/>
      <c r="I33" s="68">
        <f t="shared" si="0"/>
        <v>5</v>
      </c>
      <c r="J33" s="19"/>
      <c r="K33" s="68">
        <f t="shared" si="1"/>
        <v>5</v>
      </c>
      <c r="L33" s="19"/>
      <c r="M33" s="19"/>
      <c r="N33" s="19">
        <v>2</v>
      </c>
      <c r="O33" s="19">
        <v>1</v>
      </c>
      <c r="P33" s="19">
        <v>2</v>
      </c>
      <c r="Q33" s="19"/>
      <c r="R33" s="70">
        <f t="shared" si="2"/>
        <v>1</v>
      </c>
      <c r="S33" s="71">
        <f t="shared" si="3"/>
        <v>0.4</v>
      </c>
      <c r="T33" s="38" t="str">
        <f t="shared" si="4"/>
        <v> </v>
      </c>
    </row>
    <row r="34" spans="1:20" s="13" customFormat="1" ht="25.5">
      <c r="A34" s="55" t="s">
        <v>45</v>
      </c>
      <c r="B34" s="19" t="s">
        <v>586</v>
      </c>
      <c r="C34" s="19" t="s">
        <v>155</v>
      </c>
      <c r="D34" s="19">
        <v>1</v>
      </c>
      <c r="E34" s="20" t="s">
        <v>1144</v>
      </c>
      <c r="F34" s="19">
        <v>2</v>
      </c>
      <c r="G34" s="19"/>
      <c r="H34" s="19"/>
      <c r="I34" s="68">
        <f t="shared" si="0"/>
        <v>2</v>
      </c>
      <c r="J34" s="19"/>
      <c r="K34" s="68">
        <f t="shared" si="1"/>
        <v>2</v>
      </c>
      <c r="L34" s="19"/>
      <c r="M34" s="19"/>
      <c r="N34" s="19">
        <v>1</v>
      </c>
      <c r="O34" s="19">
        <v>1</v>
      </c>
      <c r="P34" s="19"/>
      <c r="Q34" s="19"/>
      <c r="R34" s="70">
        <f aca="true" t="shared" si="5" ref="R34:R64">IF(AND(SUM(M34:P34)=0,K34=0),0,SUM(M34:P34)/K34)</f>
        <v>1</v>
      </c>
      <c r="S34" s="71">
        <f aca="true" t="shared" si="6" ref="S34:S64">IF(AND(SUM(M34:N34)=0,K34=0),0,SUM(M34:N34)/K34)</f>
        <v>0.5</v>
      </c>
      <c r="T34" s="38" t="str">
        <f t="shared" si="4"/>
        <v> </v>
      </c>
    </row>
    <row r="35" spans="1:20" s="13" customFormat="1" ht="25.5">
      <c r="A35" s="55" t="s">
        <v>6</v>
      </c>
      <c r="B35" s="19" t="s">
        <v>586</v>
      </c>
      <c r="C35" s="19" t="s">
        <v>155</v>
      </c>
      <c r="D35" s="19">
        <v>2</v>
      </c>
      <c r="E35" s="20" t="s">
        <v>156</v>
      </c>
      <c r="F35" s="19">
        <v>14</v>
      </c>
      <c r="G35" s="19"/>
      <c r="H35" s="19"/>
      <c r="I35" s="68">
        <f t="shared" si="0"/>
        <v>14</v>
      </c>
      <c r="J35" s="19"/>
      <c r="K35" s="68">
        <f t="shared" si="1"/>
        <v>14</v>
      </c>
      <c r="L35" s="19"/>
      <c r="M35" s="19">
        <v>3</v>
      </c>
      <c r="N35" s="19">
        <v>8</v>
      </c>
      <c r="O35" s="19"/>
      <c r="P35" s="19"/>
      <c r="Q35" s="19">
        <v>3</v>
      </c>
      <c r="R35" s="70">
        <f t="shared" si="5"/>
        <v>0.7857142857142857</v>
      </c>
      <c r="S35" s="71">
        <f t="shared" si="6"/>
        <v>0.7857142857142857</v>
      </c>
      <c r="T35" s="38" t="str">
        <f t="shared" si="4"/>
        <v> </v>
      </c>
    </row>
    <row r="36" spans="1:20" s="13" customFormat="1" ht="12.75">
      <c r="A36" s="55" t="s">
        <v>7</v>
      </c>
      <c r="B36" s="19"/>
      <c r="C36" s="19"/>
      <c r="D36" s="19"/>
      <c r="E36" s="20"/>
      <c r="F36" s="19"/>
      <c r="G36" s="19"/>
      <c r="H36" s="19"/>
      <c r="I36" s="68">
        <f t="shared" si="0"/>
        <v>0</v>
      </c>
      <c r="J36" s="19"/>
      <c r="K36" s="68">
        <f t="shared" si="1"/>
        <v>0</v>
      </c>
      <c r="L36" s="19"/>
      <c r="M36" s="19"/>
      <c r="N36" s="19"/>
      <c r="O36" s="19"/>
      <c r="P36" s="19"/>
      <c r="Q36" s="19"/>
      <c r="R36" s="70">
        <f t="shared" si="5"/>
        <v>0</v>
      </c>
      <c r="S36" s="71">
        <f t="shared" si="6"/>
        <v>0</v>
      </c>
      <c r="T36" s="38" t="str">
        <f t="shared" si="4"/>
        <v> </v>
      </c>
    </row>
    <row r="37" spans="1:20" s="13" customFormat="1" ht="25.5">
      <c r="A37" s="55" t="s">
        <v>45</v>
      </c>
      <c r="B37" s="19" t="s">
        <v>586</v>
      </c>
      <c r="C37" s="19" t="s">
        <v>155</v>
      </c>
      <c r="D37" s="19">
        <v>2</v>
      </c>
      <c r="E37" s="20" t="s">
        <v>156</v>
      </c>
      <c r="F37" s="19">
        <v>4</v>
      </c>
      <c r="G37" s="19"/>
      <c r="H37" s="19"/>
      <c r="I37" s="68">
        <f t="shared" si="0"/>
        <v>4</v>
      </c>
      <c r="J37" s="19"/>
      <c r="K37" s="68">
        <f t="shared" si="1"/>
        <v>4</v>
      </c>
      <c r="L37" s="19"/>
      <c r="M37" s="19">
        <v>1</v>
      </c>
      <c r="N37" s="19">
        <v>2</v>
      </c>
      <c r="O37" s="19"/>
      <c r="P37" s="19"/>
      <c r="Q37" s="19">
        <v>1</v>
      </c>
      <c r="R37" s="70">
        <f t="shared" si="5"/>
        <v>0.75</v>
      </c>
      <c r="S37" s="71">
        <f t="shared" si="6"/>
        <v>0.75</v>
      </c>
      <c r="T37" s="38" t="str">
        <f t="shared" si="4"/>
        <v> </v>
      </c>
    </row>
    <row r="38" spans="1:20" s="13" customFormat="1" ht="25.5">
      <c r="A38" s="55" t="s">
        <v>6</v>
      </c>
      <c r="B38" s="19" t="s">
        <v>586</v>
      </c>
      <c r="C38" s="19" t="s">
        <v>155</v>
      </c>
      <c r="D38" s="19">
        <v>3</v>
      </c>
      <c r="E38" s="20" t="s">
        <v>166</v>
      </c>
      <c r="F38" s="19">
        <v>15</v>
      </c>
      <c r="G38" s="19"/>
      <c r="H38" s="19"/>
      <c r="I38" s="68">
        <f t="shared" si="0"/>
        <v>15</v>
      </c>
      <c r="J38" s="19"/>
      <c r="K38" s="68">
        <f t="shared" si="1"/>
        <v>15</v>
      </c>
      <c r="L38" s="19"/>
      <c r="M38" s="19"/>
      <c r="N38" s="19">
        <v>10</v>
      </c>
      <c r="O38" s="19"/>
      <c r="P38" s="19">
        <v>2</v>
      </c>
      <c r="Q38" s="19">
        <v>3</v>
      </c>
      <c r="R38" s="70">
        <f t="shared" si="5"/>
        <v>0.8</v>
      </c>
      <c r="S38" s="71">
        <f t="shared" si="6"/>
        <v>0.6666666666666666</v>
      </c>
      <c r="T38" s="38" t="str">
        <f t="shared" si="4"/>
        <v> </v>
      </c>
    </row>
    <row r="39" spans="1:20" s="13" customFormat="1" ht="12.75">
      <c r="A39" s="55" t="s">
        <v>7</v>
      </c>
      <c r="B39" s="19"/>
      <c r="C39" s="19"/>
      <c r="D39" s="19"/>
      <c r="E39" s="20"/>
      <c r="F39" s="19"/>
      <c r="G39" s="19"/>
      <c r="H39" s="19"/>
      <c r="I39" s="68">
        <f t="shared" si="0"/>
        <v>0</v>
      </c>
      <c r="J39" s="19"/>
      <c r="K39" s="68">
        <f t="shared" si="1"/>
        <v>0</v>
      </c>
      <c r="L39" s="19"/>
      <c r="M39" s="19"/>
      <c r="N39" s="19"/>
      <c r="O39" s="19"/>
      <c r="P39" s="19"/>
      <c r="Q39" s="19"/>
      <c r="R39" s="70">
        <f t="shared" si="5"/>
        <v>0</v>
      </c>
      <c r="S39" s="71">
        <f t="shared" si="6"/>
        <v>0</v>
      </c>
      <c r="T39" s="38" t="str">
        <f t="shared" si="4"/>
        <v> </v>
      </c>
    </row>
    <row r="40" spans="1:20" s="13" customFormat="1" ht="25.5">
      <c r="A40" s="55" t="s">
        <v>45</v>
      </c>
      <c r="B40" s="19" t="s">
        <v>586</v>
      </c>
      <c r="C40" s="19" t="s">
        <v>155</v>
      </c>
      <c r="D40" s="19">
        <v>3</v>
      </c>
      <c r="E40" s="20" t="s">
        <v>166</v>
      </c>
      <c r="F40" s="19">
        <v>3</v>
      </c>
      <c r="G40" s="19"/>
      <c r="H40" s="19"/>
      <c r="I40" s="68">
        <f t="shared" si="0"/>
        <v>3</v>
      </c>
      <c r="J40" s="19"/>
      <c r="K40" s="68">
        <f t="shared" si="1"/>
        <v>3</v>
      </c>
      <c r="L40" s="19"/>
      <c r="M40" s="19"/>
      <c r="N40" s="19"/>
      <c r="O40" s="19"/>
      <c r="P40" s="19">
        <v>1</v>
      </c>
      <c r="Q40" s="19">
        <v>2</v>
      </c>
      <c r="R40" s="70">
        <f t="shared" si="5"/>
        <v>0.3333333333333333</v>
      </c>
      <c r="S40" s="71">
        <f t="shared" si="6"/>
        <v>0</v>
      </c>
      <c r="T40" s="38" t="str">
        <f t="shared" si="4"/>
        <v> </v>
      </c>
    </row>
    <row r="41" spans="1:20" s="13" customFormat="1" ht="25.5">
      <c r="A41" s="55" t="s">
        <v>6</v>
      </c>
      <c r="B41" s="19" t="s">
        <v>586</v>
      </c>
      <c r="C41" s="19" t="s">
        <v>155</v>
      </c>
      <c r="D41" s="19">
        <v>3</v>
      </c>
      <c r="E41" s="20" t="s">
        <v>167</v>
      </c>
      <c r="F41" s="19">
        <v>9</v>
      </c>
      <c r="G41" s="19"/>
      <c r="H41" s="19"/>
      <c r="I41" s="68">
        <f t="shared" si="0"/>
        <v>9</v>
      </c>
      <c r="J41" s="19"/>
      <c r="K41" s="68">
        <f t="shared" si="1"/>
        <v>9</v>
      </c>
      <c r="L41" s="19"/>
      <c r="M41" s="19">
        <v>1</v>
      </c>
      <c r="N41" s="19">
        <v>5</v>
      </c>
      <c r="O41" s="19"/>
      <c r="P41" s="19">
        <v>3</v>
      </c>
      <c r="Q41" s="19"/>
      <c r="R41" s="70">
        <f t="shared" si="5"/>
        <v>1</v>
      </c>
      <c r="S41" s="71">
        <f t="shared" si="6"/>
        <v>0.6666666666666666</v>
      </c>
      <c r="T41" s="38" t="str">
        <f t="shared" si="4"/>
        <v> </v>
      </c>
    </row>
    <row r="42" spans="1:20" s="13" customFormat="1" ht="12.75">
      <c r="A42" s="55" t="s">
        <v>7</v>
      </c>
      <c r="B42" s="19"/>
      <c r="C42" s="19"/>
      <c r="D42" s="19"/>
      <c r="E42" s="20"/>
      <c r="F42" s="19"/>
      <c r="G42" s="19"/>
      <c r="H42" s="19"/>
      <c r="I42" s="68">
        <f t="shared" si="0"/>
        <v>0</v>
      </c>
      <c r="J42" s="19"/>
      <c r="K42" s="68">
        <f t="shared" si="1"/>
        <v>0</v>
      </c>
      <c r="L42" s="19"/>
      <c r="M42" s="19"/>
      <c r="N42" s="19"/>
      <c r="O42" s="19"/>
      <c r="P42" s="19"/>
      <c r="Q42" s="19"/>
      <c r="R42" s="70">
        <f t="shared" si="5"/>
        <v>0</v>
      </c>
      <c r="S42" s="71">
        <f t="shared" si="6"/>
        <v>0</v>
      </c>
      <c r="T42" s="38" t="str">
        <f t="shared" si="4"/>
        <v> </v>
      </c>
    </row>
    <row r="43" spans="1:20" s="13" customFormat="1" ht="13.5" thickBot="1">
      <c r="A43" s="55" t="s">
        <v>45</v>
      </c>
      <c r="B43" s="19"/>
      <c r="C43" s="19"/>
      <c r="D43" s="19"/>
      <c r="E43" s="20"/>
      <c r="F43" s="19"/>
      <c r="G43" s="19"/>
      <c r="H43" s="19"/>
      <c r="I43" s="68">
        <f t="shared" si="0"/>
        <v>0</v>
      </c>
      <c r="J43" s="19"/>
      <c r="K43" s="68">
        <f t="shared" si="1"/>
        <v>0</v>
      </c>
      <c r="L43" s="19"/>
      <c r="M43" s="19"/>
      <c r="N43" s="19"/>
      <c r="O43" s="19"/>
      <c r="P43" s="19"/>
      <c r="Q43" s="19"/>
      <c r="R43" s="70">
        <f t="shared" si="5"/>
        <v>0</v>
      </c>
      <c r="S43" s="71">
        <f t="shared" si="6"/>
        <v>0</v>
      </c>
      <c r="T43" s="38" t="str">
        <f t="shared" si="4"/>
        <v> </v>
      </c>
    </row>
    <row r="44" spans="1:20" s="13" customFormat="1" ht="12.75">
      <c r="A44" s="55" t="s">
        <v>6</v>
      </c>
      <c r="B44" s="19">
        <v>31300</v>
      </c>
      <c r="C44" s="19" t="s">
        <v>158</v>
      </c>
      <c r="D44" s="19">
        <v>3</v>
      </c>
      <c r="E44" s="20" t="s">
        <v>168</v>
      </c>
      <c r="F44" s="284">
        <v>11</v>
      </c>
      <c r="G44" s="19"/>
      <c r="H44" s="19"/>
      <c r="I44" s="68">
        <f t="shared" si="0"/>
        <v>11</v>
      </c>
      <c r="J44" s="19">
        <v>2</v>
      </c>
      <c r="K44" s="68">
        <f t="shared" si="1"/>
        <v>9</v>
      </c>
      <c r="L44" s="19"/>
      <c r="M44" s="19">
        <v>3</v>
      </c>
      <c r="N44" s="19">
        <v>3</v>
      </c>
      <c r="O44" s="19"/>
      <c r="P44" s="19"/>
      <c r="Q44" s="19">
        <v>3</v>
      </c>
      <c r="R44" s="70">
        <f t="shared" si="5"/>
        <v>0.6666666666666666</v>
      </c>
      <c r="S44" s="71">
        <f t="shared" si="6"/>
        <v>0.6666666666666666</v>
      </c>
      <c r="T44" s="38" t="str">
        <f t="shared" si="4"/>
        <v> </v>
      </c>
    </row>
    <row r="45" spans="1:20" s="13" customFormat="1" ht="12.75">
      <c r="A45" s="55" t="s">
        <v>7</v>
      </c>
      <c r="B45" s="19">
        <v>31300</v>
      </c>
      <c r="C45" s="19" t="s">
        <v>158</v>
      </c>
      <c r="D45" s="19">
        <v>3</v>
      </c>
      <c r="E45" s="20" t="s">
        <v>168</v>
      </c>
      <c r="F45" s="282">
        <v>3</v>
      </c>
      <c r="G45" s="19"/>
      <c r="H45" s="19"/>
      <c r="I45" s="68">
        <f t="shared" si="0"/>
        <v>3</v>
      </c>
      <c r="J45" s="19"/>
      <c r="K45" s="68">
        <f t="shared" si="1"/>
        <v>3</v>
      </c>
      <c r="L45" s="19"/>
      <c r="M45" s="19"/>
      <c r="N45" s="19"/>
      <c r="O45" s="19">
        <v>1</v>
      </c>
      <c r="P45" s="19"/>
      <c r="Q45" s="19">
        <v>2</v>
      </c>
      <c r="R45" s="70">
        <f t="shared" si="5"/>
        <v>0.3333333333333333</v>
      </c>
      <c r="S45" s="71">
        <f t="shared" si="6"/>
        <v>0</v>
      </c>
      <c r="T45" s="38" t="str">
        <f t="shared" si="4"/>
        <v> </v>
      </c>
    </row>
    <row r="46" spans="1:20" s="13" customFormat="1" ht="12.75">
      <c r="A46" s="55" t="s">
        <v>45</v>
      </c>
      <c r="B46" s="19">
        <v>31300</v>
      </c>
      <c r="C46" s="19" t="s">
        <v>158</v>
      </c>
      <c r="D46" s="19">
        <v>3</v>
      </c>
      <c r="E46" s="20" t="s">
        <v>168</v>
      </c>
      <c r="F46" s="282">
        <v>7</v>
      </c>
      <c r="G46" s="19"/>
      <c r="H46" s="19"/>
      <c r="I46" s="68">
        <f t="shared" si="0"/>
        <v>7</v>
      </c>
      <c r="J46" s="19">
        <v>1</v>
      </c>
      <c r="K46" s="68">
        <f t="shared" si="1"/>
        <v>6</v>
      </c>
      <c r="L46" s="19"/>
      <c r="M46" s="19">
        <v>3</v>
      </c>
      <c r="N46" s="19">
        <v>2</v>
      </c>
      <c r="O46" s="19"/>
      <c r="P46" s="19"/>
      <c r="Q46" s="19">
        <v>1</v>
      </c>
      <c r="R46" s="70">
        <f t="shared" si="5"/>
        <v>0.8333333333333334</v>
      </c>
      <c r="S46" s="71">
        <f t="shared" si="6"/>
        <v>0.8333333333333334</v>
      </c>
      <c r="T46" s="38" t="str">
        <f t="shared" si="4"/>
        <v> </v>
      </c>
    </row>
    <row r="47" spans="1:20" s="13" customFormat="1" ht="12.75">
      <c r="A47" s="55" t="s">
        <v>6</v>
      </c>
      <c r="B47" s="19"/>
      <c r="C47" s="19"/>
      <c r="D47" s="19"/>
      <c r="E47" s="20"/>
      <c r="F47" s="19"/>
      <c r="G47" s="19"/>
      <c r="H47" s="19"/>
      <c r="I47" s="68">
        <f t="shared" si="0"/>
        <v>0</v>
      </c>
      <c r="J47" s="19"/>
      <c r="K47" s="68">
        <f t="shared" si="1"/>
        <v>0</v>
      </c>
      <c r="L47" s="19"/>
      <c r="M47" s="19"/>
      <c r="N47" s="19"/>
      <c r="O47" s="19"/>
      <c r="P47" s="19"/>
      <c r="Q47" s="19"/>
      <c r="R47" s="70">
        <f t="shared" si="5"/>
        <v>0</v>
      </c>
      <c r="S47" s="71">
        <f t="shared" si="6"/>
        <v>0</v>
      </c>
      <c r="T47" s="38" t="str">
        <f t="shared" si="4"/>
        <v> </v>
      </c>
    </row>
    <row r="48" spans="1:20" s="13" customFormat="1" ht="25.5">
      <c r="A48" s="55" t="s">
        <v>7</v>
      </c>
      <c r="B48" s="282" t="s">
        <v>643</v>
      </c>
      <c r="C48" s="19" t="s">
        <v>160</v>
      </c>
      <c r="D48" s="19">
        <v>3</v>
      </c>
      <c r="E48" s="20" t="s">
        <v>169</v>
      </c>
      <c r="F48" s="19">
        <v>1</v>
      </c>
      <c r="G48" s="19"/>
      <c r="H48" s="19"/>
      <c r="I48" s="68">
        <f t="shared" si="0"/>
        <v>1</v>
      </c>
      <c r="J48" s="19"/>
      <c r="K48" s="68">
        <f t="shared" si="1"/>
        <v>1</v>
      </c>
      <c r="L48" s="19"/>
      <c r="M48" s="19"/>
      <c r="N48" s="19">
        <v>1</v>
      </c>
      <c r="O48" s="19"/>
      <c r="P48" s="19"/>
      <c r="Q48" s="19"/>
      <c r="R48" s="70">
        <f t="shared" si="5"/>
        <v>1</v>
      </c>
      <c r="S48" s="71">
        <f t="shared" si="6"/>
        <v>1</v>
      </c>
      <c r="T48" s="38" t="str">
        <f t="shared" si="4"/>
        <v> </v>
      </c>
    </row>
    <row r="49" spans="1:20" s="13" customFormat="1" ht="25.5">
      <c r="A49" s="55" t="s">
        <v>45</v>
      </c>
      <c r="B49" s="282" t="s">
        <v>643</v>
      </c>
      <c r="C49" s="19" t="s">
        <v>160</v>
      </c>
      <c r="D49" s="19">
        <v>3</v>
      </c>
      <c r="E49" s="20" t="s">
        <v>169</v>
      </c>
      <c r="F49" s="19">
        <v>10</v>
      </c>
      <c r="G49" s="19"/>
      <c r="H49" s="19"/>
      <c r="I49" s="68">
        <f t="shared" si="0"/>
        <v>10</v>
      </c>
      <c r="J49" s="19"/>
      <c r="K49" s="68">
        <f t="shared" si="1"/>
        <v>10</v>
      </c>
      <c r="L49" s="19"/>
      <c r="M49" s="19">
        <v>1</v>
      </c>
      <c r="N49" s="19">
        <v>1</v>
      </c>
      <c r="O49" s="19"/>
      <c r="P49" s="19"/>
      <c r="Q49" s="19">
        <v>8</v>
      </c>
      <c r="R49" s="70">
        <f t="shared" si="5"/>
        <v>0.2</v>
      </c>
      <c r="S49" s="71">
        <f t="shared" si="6"/>
        <v>0.2</v>
      </c>
      <c r="T49" s="38" t="str">
        <f t="shared" si="4"/>
        <v> </v>
      </c>
    </row>
    <row r="50" spans="1:20" s="13" customFormat="1" ht="12.75">
      <c r="A50" s="55" t="s">
        <v>6</v>
      </c>
      <c r="B50" s="282"/>
      <c r="C50" s="19"/>
      <c r="D50" s="19"/>
      <c r="E50" s="20"/>
      <c r="F50" s="19"/>
      <c r="G50" s="19"/>
      <c r="H50" s="19"/>
      <c r="I50" s="68">
        <f t="shared" si="0"/>
        <v>0</v>
      </c>
      <c r="J50" s="19"/>
      <c r="K50" s="68">
        <f t="shared" si="1"/>
        <v>0</v>
      </c>
      <c r="L50" s="19"/>
      <c r="M50" s="19"/>
      <c r="N50" s="19"/>
      <c r="O50" s="19"/>
      <c r="P50" s="19"/>
      <c r="Q50" s="19"/>
      <c r="R50" s="70">
        <f t="shared" si="5"/>
        <v>0</v>
      </c>
      <c r="S50" s="71">
        <f t="shared" si="6"/>
        <v>0</v>
      </c>
      <c r="T50" s="38" t="str">
        <f t="shared" si="4"/>
        <v> </v>
      </c>
    </row>
    <row r="51" spans="1:20" s="13" customFormat="1" ht="12.75">
      <c r="A51" s="55" t="s">
        <v>7</v>
      </c>
      <c r="B51" s="282"/>
      <c r="C51" s="19"/>
      <c r="D51" s="19"/>
      <c r="E51" s="20"/>
      <c r="F51" s="19"/>
      <c r="G51" s="19"/>
      <c r="H51" s="19"/>
      <c r="I51" s="68">
        <f t="shared" si="0"/>
        <v>0</v>
      </c>
      <c r="J51" s="19"/>
      <c r="K51" s="68">
        <f t="shared" si="1"/>
        <v>0</v>
      </c>
      <c r="L51" s="19"/>
      <c r="M51" s="19"/>
      <c r="N51" s="19"/>
      <c r="O51" s="19"/>
      <c r="P51" s="19"/>
      <c r="Q51" s="19"/>
      <c r="R51" s="70">
        <f t="shared" si="5"/>
        <v>0</v>
      </c>
      <c r="S51" s="71">
        <f t="shared" si="6"/>
        <v>0</v>
      </c>
      <c r="T51" s="38" t="str">
        <f t="shared" si="4"/>
        <v> </v>
      </c>
    </row>
    <row r="52" spans="1:20" s="13" customFormat="1" ht="25.5">
      <c r="A52" s="55" t="s">
        <v>45</v>
      </c>
      <c r="B52" s="282" t="s">
        <v>643</v>
      </c>
      <c r="C52" s="19" t="s">
        <v>160</v>
      </c>
      <c r="D52" s="19">
        <v>3</v>
      </c>
      <c r="E52" s="20" t="s">
        <v>170</v>
      </c>
      <c r="F52" s="19">
        <v>10</v>
      </c>
      <c r="G52" s="19"/>
      <c r="H52" s="19"/>
      <c r="I52" s="68">
        <f t="shared" si="0"/>
        <v>10</v>
      </c>
      <c r="J52" s="19">
        <v>1</v>
      </c>
      <c r="K52" s="68">
        <f t="shared" si="1"/>
        <v>9</v>
      </c>
      <c r="L52" s="19"/>
      <c r="M52" s="19">
        <v>1</v>
      </c>
      <c r="N52" s="19">
        <v>1</v>
      </c>
      <c r="O52" s="19"/>
      <c r="P52" s="19"/>
      <c r="Q52" s="19">
        <v>7</v>
      </c>
      <c r="R52" s="70">
        <f t="shared" si="5"/>
        <v>0.2222222222222222</v>
      </c>
      <c r="S52" s="71">
        <f t="shared" si="6"/>
        <v>0.2222222222222222</v>
      </c>
      <c r="T52" s="38" t="str">
        <f t="shared" si="4"/>
        <v> </v>
      </c>
    </row>
    <row r="53" spans="1:20" s="13" customFormat="1" ht="12.75">
      <c r="A53" s="55" t="s">
        <v>6</v>
      </c>
      <c r="B53" s="19" t="s">
        <v>582</v>
      </c>
      <c r="C53" s="19" t="s">
        <v>151</v>
      </c>
      <c r="D53" s="19">
        <v>4</v>
      </c>
      <c r="E53" s="20" t="s">
        <v>171</v>
      </c>
      <c r="F53" s="19">
        <v>8</v>
      </c>
      <c r="G53" s="19"/>
      <c r="H53" s="19"/>
      <c r="I53" s="68">
        <f t="shared" si="0"/>
        <v>8</v>
      </c>
      <c r="J53" s="19"/>
      <c r="K53" s="68">
        <f t="shared" si="1"/>
        <v>8</v>
      </c>
      <c r="L53" s="19"/>
      <c r="M53" s="19">
        <v>1</v>
      </c>
      <c r="N53" s="19">
        <v>3</v>
      </c>
      <c r="O53" s="19">
        <v>3</v>
      </c>
      <c r="P53" s="19">
        <v>1</v>
      </c>
      <c r="Q53" s="19"/>
      <c r="R53" s="70">
        <f t="shared" si="5"/>
        <v>1</v>
      </c>
      <c r="S53" s="71">
        <f t="shared" si="6"/>
        <v>0.5</v>
      </c>
      <c r="T53" s="38" t="str">
        <f t="shared" si="4"/>
        <v> </v>
      </c>
    </row>
    <row r="54" spans="1:20" s="13" customFormat="1" ht="12.75">
      <c r="A54" s="55" t="s">
        <v>7</v>
      </c>
      <c r="B54" s="19"/>
      <c r="C54" s="19"/>
      <c r="D54" s="19"/>
      <c r="E54" s="20"/>
      <c r="F54" s="19"/>
      <c r="G54" s="19"/>
      <c r="H54" s="19"/>
      <c r="I54" s="68">
        <f t="shared" si="0"/>
        <v>0</v>
      </c>
      <c r="J54" s="19"/>
      <c r="K54" s="68">
        <f t="shared" si="1"/>
        <v>0</v>
      </c>
      <c r="L54" s="19"/>
      <c r="M54" s="19"/>
      <c r="N54" s="19"/>
      <c r="O54" s="19"/>
      <c r="P54" s="19"/>
      <c r="Q54" s="19"/>
      <c r="R54" s="70">
        <f t="shared" si="5"/>
        <v>0</v>
      </c>
      <c r="S54" s="71">
        <f t="shared" si="6"/>
        <v>0</v>
      </c>
      <c r="T54" s="38" t="str">
        <f t="shared" si="4"/>
        <v> </v>
      </c>
    </row>
    <row r="55" spans="1:20" s="13" customFormat="1" ht="12.75">
      <c r="A55" s="55" t="s">
        <v>45</v>
      </c>
      <c r="B55" s="19" t="s">
        <v>582</v>
      </c>
      <c r="C55" s="19" t="s">
        <v>151</v>
      </c>
      <c r="D55" s="19">
        <v>4</v>
      </c>
      <c r="E55" s="20" t="s">
        <v>171</v>
      </c>
      <c r="F55" s="19">
        <v>1</v>
      </c>
      <c r="G55" s="19"/>
      <c r="H55" s="19"/>
      <c r="I55" s="68">
        <f t="shared" si="0"/>
        <v>1</v>
      </c>
      <c r="J55" s="19"/>
      <c r="K55" s="68">
        <f t="shared" si="1"/>
        <v>1</v>
      </c>
      <c r="L55" s="19"/>
      <c r="M55" s="19"/>
      <c r="N55" s="19"/>
      <c r="O55" s="19">
        <v>1</v>
      </c>
      <c r="P55" s="19"/>
      <c r="Q55" s="19"/>
      <c r="R55" s="70">
        <f t="shared" si="5"/>
        <v>1</v>
      </c>
      <c r="S55" s="71">
        <f t="shared" si="6"/>
        <v>0</v>
      </c>
      <c r="T55" s="38" t="str">
        <f t="shared" si="4"/>
        <v> </v>
      </c>
    </row>
    <row r="56" spans="1:20" s="13" customFormat="1" ht="12.75">
      <c r="A56" s="55" t="s">
        <v>6</v>
      </c>
      <c r="B56" s="19" t="s">
        <v>582</v>
      </c>
      <c r="C56" s="19" t="s">
        <v>151</v>
      </c>
      <c r="D56" s="19">
        <v>4</v>
      </c>
      <c r="E56" s="20" t="s">
        <v>172</v>
      </c>
      <c r="F56" s="19">
        <v>9</v>
      </c>
      <c r="G56" s="19"/>
      <c r="H56" s="19"/>
      <c r="I56" s="68">
        <f t="shared" si="0"/>
        <v>9</v>
      </c>
      <c r="J56" s="19"/>
      <c r="K56" s="68">
        <f t="shared" si="1"/>
        <v>9</v>
      </c>
      <c r="L56" s="19"/>
      <c r="M56" s="19">
        <v>2</v>
      </c>
      <c r="N56" s="19">
        <v>6</v>
      </c>
      <c r="O56" s="19">
        <v>1</v>
      </c>
      <c r="P56" s="19"/>
      <c r="Q56" s="19"/>
      <c r="R56" s="70">
        <f t="shared" si="5"/>
        <v>1</v>
      </c>
      <c r="S56" s="71">
        <f t="shared" si="6"/>
        <v>0.8888888888888888</v>
      </c>
      <c r="T56" s="38" t="str">
        <f t="shared" si="4"/>
        <v> </v>
      </c>
    </row>
    <row r="57" spans="1:20" s="13" customFormat="1" ht="12.75">
      <c r="A57" s="55" t="s">
        <v>7</v>
      </c>
      <c r="B57" s="19"/>
      <c r="C57" s="19"/>
      <c r="D57" s="19"/>
      <c r="E57" s="20"/>
      <c r="F57" s="19"/>
      <c r="G57" s="19"/>
      <c r="H57" s="19"/>
      <c r="I57" s="68">
        <f t="shared" si="0"/>
        <v>0</v>
      </c>
      <c r="J57" s="19"/>
      <c r="K57" s="68">
        <f t="shared" si="1"/>
        <v>0</v>
      </c>
      <c r="L57" s="19"/>
      <c r="M57" s="19"/>
      <c r="N57" s="19"/>
      <c r="O57" s="19"/>
      <c r="P57" s="19"/>
      <c r="Q57" s="19"/>
      <c r="R57" s="70">
        <f t="shared" si="5"/>
        <v>0</v>
      </c>
      <c r="S57" s="71">
        <f t="shared" si="6"/>
        <v>0</v>
      </c>
      <c r="T57" s="38" t="str">
        <f t="shared" si="4"/>
        <v> </v>
      </c>
    </row>
    <row r="58" spans="1:20" s="13" customFormat="1" ht="12.75">
      <c r="A58" s="55" t="s">
        <v>45</v>
      </c>
      <c r="B58" s="19"/>
      <c r="C58" s="19"/>
      <c r="D58" s="19"/>
      <c r="E58" s="20"/>
      <c r="F58" s="19"/>
      <c r="G58" s="19"/>
      <c r="H58" s="19"/>
      <c r="I58" s="68">
        <f t="shared" si="0"/>
        <v>0</v>
      </c>
      <c r="J58" s="19"/>
      <c r="K58" s="68">
        <f t="shared" si="1"/>
        <v>0</v>
      </c>
      <c r="L58" s="19"/>
      <c r="M58" s="19"/>
      <c r="N58" s="19"/>
      <c r="O58" s="19"/>
      <c r="P58" s="19"/>
      <c r="Q58" s="19"/>
      <c r="R58" s="70">
        <f t="shared" si="5"/>
        <v>0</v>
      </c>
      <c r="S58" s="71">
        <f t="shared" si="6"/>
        <v>0</v>
      </c>
      <c r="T58" s="38" t="str">
        <f t="shared" si="4"/>
        <v> </v>
      </c>
    </row>
    <row r="59" spans="1:20" s="13" customFormat="1" ht="12.75">
      <c r="A59" s="55" t="s">
        <v>6</v>
      </c>
      <c r="B59" s="19" t="s">
        <v>582</v>
      </c>
      <c r="C59" s="19" t="s">
        <v>151</v>
      </c>
      <c r="D59" s="19">
        <v>4</v>
      </c>
      <c r="E59" s="20" t="s">
        <v>173</v>
      </c>
      <c r="F59" s="19">
        <v>8</v>
      </c>
      <c r="G59" s="19"/>
      <c r="H59" s="19"/>
      <c r="I59" s="68">
        <f t="shared" si="0"/>
        <v>8</v>
      </c>
      <c r="J59" s="19"/>
      <c r="K59" s="68">
        <f t="shared" si="1"/>
        <v>8</v>
      </c>
      <c r="L59" s="19"/>
      <c r="M59" s="19"/>
      <c r="N59" s="19">
        <v>7</v>
      </c>
      <c r="O59" s="19">
        <v>1</v>
      </c>
      <c r="P59" s="19"/>
      <c r="Q59" s="19"/>
      <c r="R59" s="70">
        <f t="shared" si="5"/>
        <v>1</v>
      </c>
      <c r="S59" s="71">
        <f t="shared" si="6"/>
        <v>0.875</v>
      </c>
      <c r="T59" s="38" t="str">
        <f t="shared" si="4"/>
        <v> </v>
      </c>
    </row>
    <row r="60" spans="1:20" s="13" customFormat="1" ht="12.75">
      <c r="A60" s="55" t="s">
        <v>7</v>
      </c>
      <c r="B60" s="19"/>
      <c r="C60" s="19"/>
      <c r="D60" s="19"/>
      <c r="E60" s="20"/>
      <c r="F60" s="19"/>
      <c r="G60" s="19"/>
      <c r="H60" s="19"/>
      <c r="I60" s="68">
        <f t="shared" si="0"/>
        <v>0</v>
      </c>
      <c r="J60" s="19"/>
      <c r="K60" s="68">
        <f t="shared" si="1"/>
        <v>0</v>
      </c>
      <c r="L60" s="19"/>
      <c r="M60" s="19"/>
      <c r="N60" s="19"/>
      <c r="O60" s="19"/>
      <c r="P60" s="19"/>
      <c r="Q60" s="19"/>
      <c r="R60" s="70">
        <f t="shared" si="5"/>
        <v>0</v>
      </c>
      <c r="S60" s="71">
        <f t="shared" si="6"/>
        <v>0</v>
      </c>
      <c r="T60" s="38" t="str">
        <f t="shared" si="4"/>
        <v> </v>
      </c>
    </row>
    <row r="61" spans="1:20" s="13" customFormat="1" ht="12.75">
      <c r="A61" s="55" t="s">
        <v>45</v>
      </c>
      <c r="B61" s="19"/>
      <c r="C61" s="19"/>
      <c r="D61" s="19"/>
      <c r="E61" s="20"/>
      <c r="F61" s="19"/>
      <c r="G61" s="19"/>
      <c r="H61" s="19"/>
      <c r="I61" s="68">
        <f t="shared" si="0"/>
        <v>0</v>
      </c>
      <c r="J61" s="19"/>
      <c r="K61" s="68">
        <f t="shared" si="1"/>
        <v>0</v>
      </c>
      <c r="L61" s="19"/>
      <c r="M61" s="19"/>
      <c r="N61" s="19"/>
      <c r="O61" s="19"/>
      <c r="P61" s="19"/>
      <c r="Q61" s="19"/>
      <c r="R61" s="70">
        <f t="shared" si="5"/>
        <v>0</v>
      </c>
      <c r="S61" s="71">
        <f t="shared" si="6"/>
        <v>0</v>
      </c>
      <c r="T61" s="38" t="str">
        <f t="shared" si="4"/>
        <v> </v>
      </c>
    </row>
    <row r="62" spans="1:20" s="13" customFormat="1" ht="25.5">
      <c r="A62" s="55" t="s">
        <v>6</v>
      </c>
      <c r="B62" s="19" t="s">
        <v>586</v>
      </c>
      <c r="C62" s="19" t="s">
        <v>155</v>
      </c>
      <c r="D62" s="19">
        <v>4</v>
      </c>
      <c r="E62" s="20" t="s">
        <v>174</v>
      </c>
      <c r="F62" s="19">
        <v>13</v>
      </c>
      <c r="G62" s="19"/>
      <c r="H62" s="19"/>
      <c r="I62" s="68">
        <f t="shared" si="0"/>
        <v>13</v>
      </c>
      <c r="J62" s="19"/>
      <c r="K62" s="68">
        <f t="shared" si="1"/>
        <v>13</v>
      </c>
      <c r="L62" s="19"/>
      <c r="M62" s="19">
        <v>3</v>
      </c>
      <c r="N62" s="19">
        <v>9</v>
      </c>
      <c r="O62" s="19">
        <v>1</v>
      </c>
      <c r="P62" s="19"/>
      <c r="Q62" s="19"/>
      <c r="R62" s="70">
        <f t="shared" si="5"/>
        <v>1</v>
      </c>
      <c r="S62" s="71">
        <f t="shared" si="6"/>
        <v>0.9230769230769231</v>
      </c>
      <c r="T62" s="38" t="str">
        <f t="shared" si="4"/>
        <v> </v>
      </c>
    </row>
    <row r="63" spans="1:20" s="13" customFormat="1" ht="12.75">
      <c r="A63" s="55" t="s">
        <v>7</v>
      </c>
      <c r="B63" s="19"/>
      <c r="C63" s="19"/>
      <c r="D63" s="19"/>
      <c r="E63" s="20"/>
      <c r="F63" s="19"/>
      <c r="G63" s="19"/>
      <c r="H63" s="19"/>
      <c r="I63" s="68">
        <f t="shared" si="0"/>
        <v>0</v>
      </c>
      <c r="J63" s="19"/>
      <c r="K63" s="68">
        <f t="shared" si="1"/>
        <v>0</v>
      </c>
      <c r="L63" s="19"/>
      <c r="M63" s="19"/>
      <c r="N63" s="19"/>
      <c r="O63" s="19"/>
      <c r="P63" s="19"/>
      <c r="Q63" s="19"/>
      <c r="R63" s="70">
        <f t="shared" si="5"/>
        <v>0</v>
      </c>
      <c r="S63" s="71">
        <f t="shared" si="6"/>
        <v>0</v>
      </c>
      <c r="T63" s="38" t="str">
        <f t="shared" si="4"/>
        <v> </v>
      </c>
    </row>
    <row r="64" spans="1:20" s="13" customFormat="1" ht="12.75">
      <c r="A64" s="55" t="s">
        <v>45</v>
      </c>
      <c r="B64" s="19"/>
      <c r="C64" s="19"/>
      <c r="D64" s="19"/>
      <c r="E64" s="20"/>
      <c r="F64" s="19"/>
      <c r="G64" s="19"/>
      <c r="H64" s="19"/>
      <c r="I64" s="68">
        <f t="shared" si="0"/>
        <v>0</v>
      </c>
      <c r="J64" s="19"/>
      <c r="K64" s="68">
        <f t="shared" si="1"/>
        <v>0</v>
      </c>
      <c r="L64" s="19"/>
      <c r="M64" s="19"/>
      <c r="N64" s="19"/>
      <c r="O64" s="19"/>
      <c r="P64" s="19"/>
      <c r="Q64" s="19"/>
      <c r="R64" s="70">
        <f t="shared" si="5"/>
        <v>0</v>
      </c>
      <c r="S64" s="71">
        <f t="shared" si="6"/>
        <v>0</v>
      </c>
      <c r="T64" s="38" t="str">
        <f t="shared" si="4"/>
        <v> </v>
      </c>
    </row>
    <row r="65" spans="1:20" s="13" customFormat="1" ht="25.5">
      <c r="A65" s="55" t="s">
        <v>6</v>
      </c>
      <c r="B65" s="19" t="s">
        <v>586</v>
      </c>
      <c r="C65" s="19" t="s">
        <v>155</v>
      </c>
      <c r="D65" s="19">
        <v>4</v>
      </c>
      <c r="E65" s="20" t="s">
        <v>175</v>
      </c>
      <c r="F65" s="19">
        <v>11</v>
      </c>
      <c r="G65" s="19"/>
      <c r="H65" s="19"/>
      <c r="I65" s="68">
        <f t="shared" si="0"/>
        <v>11</v>
      </c>
      <c r="J65" s="19"/>
      <c r="K65" s="68">
        <f t="shared" si="1"/>
        <v>11</v>
      </c>
      <c r="L65" s="19"/>
      <c r="M65" s="19"/>
      <c r="N65" s="19">
        <v>6</v>
      </c>
      <c r="O65" s="19">
        <v>1</v>
      </c>
      <c r="P65" s="19"/>
      <c r="Q65" s="19">
        <v>4</v>
      </c>
      <c r="R65" s="70">
        <f>IF(AND(SUM(M65:P65)=0,K65=0),0,SUM(M65:P65)/K65)</f>
        <v>0.6363636363636364</v>
      </c>
      <c r="S65" s="71">
        <f>IF(AND(SUM(M65:N65)=0,K65=0),0,SUM(M65:N65)/K65)</f>
        <v>0.5454545454545454</v>
      </c>
      <c r="T65" s="38" t="str">
        <f t="shared" si="4"/>
        <v> </v>
      </c>
    </row>
    <row r="66" spans="1:20" s="13" customFormat="1" ht="12.75">
      <c r="A66" s="55" t="s">
        <v>7</v>
      </c>
      <c r="B66" s="19"/>
      <c r="C66" s="19"/>
      <c r="D66" s="19"/>
      <c r="E66" s="20"/>
      <c r="F66" s="19"/>
      <c r="G66" s="19"/>
      <c r="H66" s="19"/>
      <c r="I66" s="68">
        <f t="shared" si="0"/>
        <v>0</v>
      </c>
      <c r="J66" s="19"/>
      <c r="K66" s="68">
        <f t="shared" si="1"/>
        <v>0</v>
      </c>
      <c r="L66" s="19"/>
      <c r="M66" s="19"/>
      <c r="N66" s="19"/>
      <c r="O66" s="19"/>
      <c r="P66" s="19"/>
      <c r="Q66" s="19"/>
      <c r="R66" s="70">
        <f aca="true" t="shared" si="7" ref="R66:R94">IF(AND(SUM(M66:P66)=0,K66=0),0,SUM(M66:P66)/K66)</f>
        <v>0</v>
      </c>
      <c r="S66" s="71">
        <f aca="true" t="shared" si="8" ref="S66:S94">IF(AND(SUM(M66:N66)=0,K66=0),0,SUM(M66:N66)/K66)</f>
        <v>0</v>
      </c>
      <c r="T66" s="38" t="str">
        <f t="shared" si="4"/>
        <v> </v>
      </c>
    </row>
    <row r="67" spans="1:20" s="13" customFormat="1" ht="13.5" thickBot="1">
      <c r="A67" s="55" t="s">
        <v>45</v>
      </c>
      <c r="B67" s="19"/>
      <c r="C67" s="19"/>
      <c r="D67" s="19"/>
      <c r="E67" s="20"/>
      <c r="F67" s="19"/>
      <c r="G67" s="19"/>
      <c r="H67" s="19"/>
      <c r="I67" s="68">
        <f t="shared" si="0"/>
        <v>0</v>
      </c>
      <c r="J67" s="19"/>
      <c r="K67" s="68">
        <f t="shared" si="1"/>
        <v>0</v>
      </c>
      <c r="L67" s="19"/>
      <c r="M67" s="19"/>
      <c r="N67" s="19"/>
      <c r="O67" s="19"/>
      <c r="P67" s="19"/>
      <c r="Q67" s="19"/>
      <c r="R67" s="70">
        <f t="shared" si="7"/>
        <v>0</v>
      </c>
      <c r="S67" s="71">
        <f t="shared" si="8"/>
        <v>0</v>
      </c>
      <c r="T67" s="38" t="str">
        <f t="shared" si="4"/>
        <v> </v>
      </c>
    </row>
    <row r="68" spans="1:20" s="13" customFormat="1" ht="12.75">
      <c r="A68" s="55" t="s">
        <v>6</v>
      </c>
      <c r="B68" s="19">
        <v>31300</v>
      </c>
      <c r="C68" s="19" t="s">
        <v>158</v>
      </c>
      <c r="D68" s="19">
        <v>4</v>
      </c>
      <c r="E68" s="20" t="s">
        <v>176</v>
      </c>
      <c r="F68" s="284">
        <v>12</v>
      </c>
      <c r="G68" s="19"/>
      <c r="H68" s="19"/>
      <c r="I68" s="68">
        <f t="shared" si="0"/>
        <v>12</v>
      </c>
      <c r="J68" s="19"/>
      <c r="K68" s="68">
        <f t="shared" si="1"/>
        <v>12</v>
      </c>
      <c r="L68" s="19"/>
      <c r="M68" s="19">
        <v>9</v>
      </c>
      <c r="N68" s="19">
        <v>3</v>
      </c>
      <c r="O68" s="19"/>
      <c r="P68" s="19"/>
      <c r="Q68" s="19"/>
      <c r="R68" s="70">
        <f t="shared" si="7"/>
        <v>1</v>
      </c>
      <c r="S68" s="71">
        <f t="shared" si="8"/>
        <v>1</v>
      </c>
      <c r="T68" s="38" t="str">
        <f t="shared" si="4"/>
        <v> </v>
      </c>
    </row>
    <row r="69" spans="1:20" s="13" customFormat="1" ht="12.75">
      <c r="A69" s="55" t="s">
        <v>7</v>
      </c>
      <c r="B69" s="19"/>
      <c r="C69" s="19"/>
      <c r="D69" s="19"/>
      <c r="E69" s="20"/>
      <c r="F69" s="282"/>
      <c r="G69" s="19"/>
      <c r="H69" s="19"/>
      <c r="I69" s="68">
        <f t="shared" si="0"/>
        <v>0</v>
      </c>
      <c r="J69" s="19"/>
      <c r="K69" s="68">
        <f t="shared" si="1"/>
        <v>0</v>
      </c>
      <c r="L69" s="19"/>
      <c r="M69" s="19"/>
      <c r="N69" s="19"/>
      <c r="O69" s="19"/>
      <c r="P69" s="19"/>
      <c r="Q69" s="19"/>
      <c r="R69" s="70">
        <f t="shared" si="7"/>
        <v>0</v>
      </c>
      <c r="S69" s="71">
        <f t="shared" si="8"/>
        <v>0</v>
      </c>
      <c r="T69" s="38" t="str">
        <f t="shared" si="4"/>
        <v> </v>
      </c>
    </row>
    <row r="70" spans="1:20" s="13" customFormat="1" ht="12.75">
      <c r="A70" s="55" t="s">
        <v>45</v>
      </c>
      <c r="B70" s="19">
        <v>31300</v>
      </c>
      <c r="C70" s="19" t="s">
        <v>158</v>
      </c>
      <c r="D70" s="19">
        <v>4</v>
      </c>
      <c r="E70" s="20" t="s">
        <v>176</v>
      </c>
      <c r="F70" s="19">
        <v>10</v>
      </c>
      <c r="G70" s="19"/>
      <c r="H70" s="19"/>
      <c r="I70" s="68">
        <f aca="true" t="shared" si="9" ref="I70:I133">F70-G70-H70</f>
        <v>10</v>
      </c>
      <c r="J70" s="19"/>
      <c r="K70" s="68">
        <f aca="true" t="shared" si="10" ref="K70:K133">I70-J70</f>
        <v>10</v>
      </c>
      <c r="L70" s="19"/>
      <c r="M70" s="19">
        <v>8</v>
      </c>
      <c r="N70" s="19">
        <v>2</v>
      </c>
      <c r="O70" s="19"/>
      <c r="P70" s="19"/>
      <c r="Q70" s="19"/>
      <c r="R70" s="70">
        <f t="shared" si="7"/>
        <v>1</v>
      </c>
      <c r="S70" s="71">
        <f t="shared" si="8"/>
        <v>1</v>
      </c>
      <c r="T70" s="38" t="str">
        <f aca="true" t="shared" si="11" ref="T70:T133">IF(K70=SUM(M70:Q70)," ","ОШИБКА")</f>
        <v> </v>
      </c>
    </row>
    <row r="71" spans="1:20" s="13" customFormat="1" ht="25.5">
      <c r="A71" s="55" t="s">
        <v>6</v>
      </c>
      <c r="B71" s="282" t="s">
        <v>643</v>
      </c>
      <c r="C71" s="19" t="s">
        <v>160</v>
      </c>
      <c r="D71" s="19">
        <v>4</v>
      </c>
      <c r="E71" s="20" t="s">
        <v>177</v>
      </c>
      <c r="F71" s="19">
        <v>2</v>
      </c>
      <c r="G71" s="19"/>
      <c r="H71" s="19"/>
      <c r="I71" s="68">
        <f t="shared" si="9"/>
        <v>2</v>
      </c>
      <c r="J71" s="19"/>
      <c r="K71" s="68">
        <f t="shared" si="10"/>
        <v>2</v>
      </c>
      <c r="L71" s="19"/>
      <c r="M71" s="19">
        <v>2</v>
      </c>
      <c r="N71" s="19"/>
      <c r="O71" s="19"/>
      <c r="P71" s="19"/>
      <c r="Q71" s="19"/>
      <c r="R71" s="70">
        <f t="shared" si="7"/>
        <v>1</v>
      </c>
      <c r="S71" s="71">
        <f t="shared" si="8"/>
        <v>1</v>
      </c>
      <c r="T71" s="38" t="str">
        <f t="shared" si="11"/>
        <v> </v>
      </c>
    </row>
    <row r="72" spans="1:20" s="13" customFormat="1" ht="25.5">
      <c r="A72" s="55" t="s">
        <v>7</v>
      </c>
      <c r="B72" s="282" t="s">
        <v>643</v>
      </c>
      <c r="C72" s="19" t="s">
        <v>160</v>
      </c>
      <c r="D72" s="19">
        <v>4</v>
      </c>
      <c r="E72" s="20" t="s">
        <v>177</v>
      </c>
      <c r="F72" s="19">
        <v>2</v>
      </c>
      <c r="G72" s="19"/>
      <c r="H72" s="19"/>
      <c r="I72" s="68">
        <f t="shared" si="9"/>
        <v>2</v>
      </c>
      <c r="J72" s="19"/>
      <c r="K72" s="68">
        <f t="shared" si="10"/>
        <v>2</v>
      </c>
      <c r="L72" s="19"/>
      <c r="M72" s="19">
        <v>1</v>
      </c>
      <c r="N72" s="19">
        <v>1</v>
      </c>
      <c r="O72" s="19"/>
      <c r="P72" s="19"/>
      <c r="Q72" s="19"/>
      <c r="R72" s="70">
        <f t="shared" si="7"/>
        <v>1</v>
      </c>
      <c r="S72" s="71">
        <f t="shared" si="8"/>
        <v>1</v>
      </c>
      <c r="T72" s="38" t="str">
        <f t="shared" si="11"/>
        <v> </v>
      </c>
    </row>
    <row r="73" spans="1:20" s="13" customFormat="1" ht="25.5">
      <c r="A73" s="55" t="s">
        <v>45</v>
      </c>
      <c r="B73" s="282" t="s">
        <v>643</v>
      </c>
      <c r="C73" s="19" t="s">
        <v>160</v>
      </c>
      <c r="D73" s="19">
        <v>4</v>
      </c>
      <c r="E73" s="20" t="s">
        <v>177</v>
      </c>
      <c r="F73" s="19">
        <v>8</v>
      </c>
      <c r="G73" s="19"/>
      <c r="H73" s="19"/>
      <c r="I73" s="68">
        <f t="shared" si="9"/>
        <v>8</v>
      </c>
      <c r="J73" s="19"/>
      <c r="K73" s="68">
        <f t="shared" si="10"/>
        <v>8</v>
      </c>
      <c r="L73" s="19"/>
      <c r="M73" s="19">
        <v>2</v>
      </c>
      <c r="N73" s="19">
        <v>3</v>
      </c>
      <c r="O73" s="19"/>
      <c r="P73" s="19">
        <v>1</v>
      </c>
      <c r="Q73" s="19">
        <v>2</v>
      </c>
      <c r="R73" s="70">
        <f t="shared" si="7"/>
        <v>0.75</v>
      </c>
      <c r="S73" s="71">
        <f t="shared" si="8"/>
        <v>0.625</v>
      </c>
      <c r="T73" s="38" t="str">
        <f t="shared" si="11"/>
        <v> </v>
      </c>
    </row>
    <row r="74" spans="1:20" s="13" customFormat="1" ht="25.5">
      <c r="A74" s="55" t="s">
        <v>6</v>
      </c>
      <c r="B74" s="282" t="s">
        <v>643</v>
      </c>
      <c r="C74" s="19" t="s">
        <v>160</v>
      </c>
      <c r="D74" s="19">
        <v>4</v>
      </c>
      <c r="E74" s="20" t="s">
        <v>178</v>
      </c>
      <c r="F74" s="19">
        <v>8</v>
      </c>
      <c r="G74" s="19"/>
      <c r="H74" s="19"/>
      <c r="I74" s="68">
        <f t="shared" si="9"/>
        <v>8</v>
      </c>
      <c r="J74" s="19"/>
      <c r="K74" s="68">
        <f t="shared" si="10"/>
        <v>8</v>
      </c>
      <c r="L74" s="19"/>
      <c r="M74" s="19">
        <v>5</v>
      </c>
      <c r="N74" s="19">
        <v>3</v>
      </c>
      <c r="O74" s="19"/>
      <c r="P74" s="19"/>
      <c r="Q74" s="19"/>
      <c r="R74" s="70">
        <f t="shared" si="7"/>
        <v>1</v>
      </c>
      <c r="S74" s="71">
        <f t="shared" si="8"/>
        <v>1</v>
      </c>
      <c r="T74" s="38" t="str">
        <f t="shared" si="11"/>
        <v> </v>
      </c>
    </row>
    <row r="75" spans="1:20" s="13" customFormat="1" ht="25.5">
      <c r="A75" s="55" t="s">
        <v>7</v>
      </c>
      <c r="B75" s="282" t="s">
        <v>643</v>
      </c>
      <c r="C75" s="19" t="s">
        <v>160</v>
      </c>
      <c r="D75" s="19">
        <v>4</v>
      </c>
      <c r="E75" s="20" t="s">
        <v>178</v>
      </c>
      <c r="F75" s="19">
        <v>1</v>
      </c>
      <c r="G75" s="19"/>
      <c r="H75" s="19"/>
      <c r="I75" s="68">
        <f t="shared" si="9"/>
        <v>1</v>
      </c>
      <c r="J75" s="19"/>
      <c r="K75" s="68">
        <f t="shared" si="10"/>
        <v>1</v>
      </c>
      <c r="L75" s="19"/>
      <c r="M75" s="19"/>
      <c r="N75" s="19">
        <v>1</v>
      </c>
      <c r="O75" s="19"/>
      <c r="P75" s="19"/>
      <c r="Q75" s="19"/>
      <c r="R75" s="70">
        <f t="shared" si="7"/>
        <v>1</v>
      </c>
      <c r="S75" s="71">
        <f t="shared" si="8"/>
        <v>1</v>
      </c>
      <c r="T75" s="38" t="str">
        <f t="shared" si="11"/>
        <v> </v>
      </c>
    </row>
    <row r="76" spans="1:20" s="13" customFormat="1" ht="26.25" thickBot="1">
      <c r="A76" s="55" t="s">
        <v>45</v>
      </c>
      <c r="B76" s="282" t="s">
        <v>643</v>
      </c>
      <c r="C76" s="19" t="s">
        <v>160</v>
      </c>
      <c r="D76" s="19">
        <v>4</v>
      </c>
      <c r="E76" s="20" t="s">
        <v>178</v>
      </c>
      <c r="F76" s="19">
        <v>1</v>
      </c>
      <c r="G76" s="19"/>
      <c r="H76" s="19"/>
      <c r="I76" s="68">
        <f t="shared" si="9"/>
        <v>1</v>
      </c>
      <c r="J76" s="19"/>
      <c r="K76" s="68">
        <f t="shared" si="10"/>
        <v>1</v>
      </c>
      <c r="L76" s="19"/>
      <c r="M76" s="19">
        <v>1</v>
      </c>
      <c r="N76" s="19"/>
      <c r="O76" s="19"/>
      <c r="P76" s="19"/>
      <c r="Q76" s="19"/>
      <c r="R76" s="70">
        <f t="shared" si="7"/>
        <v>1</v>
      </c>
      <c r="S76" s="71">
        <f t="shared" si="8"/>
        <v>1</v>
      </c>
      <c r="T76" s="38" t="str">
        <f t="shared" si="11"/>
        <v> </v>
      </c>
    </row>
    <row r="77" spans="1:20" s="13" customFormat="1" ht="25.5">
      <c r="A77" s="55" t="s">
        <v>6</v>
      </c>
      <c r="B77" s="19" t="s">
        <v>586</v>
      </c>
      <c r="C77" s="19" t="s">
        <v>155</v>
      </c>
      <c r="D77" s="19">
        <v>1</v>
      </c>
      <c r="E77" s="20" t="s">
        <v>1145</v>
      </c>
      <c r="F77" s="281">
        <v>10</v>
      </c>
      <c r="G77" s="19"/>
      <c r="H77" s="19"/>
      <c r="I77" s="68">
        <f t="shared" si="9"/>
        <v>10</v>
      </c>
      <c r="J77" s="19"/>
      <c r="K77" s="68">
        <f t="shared" si="10"/>
        <v>10</v>
      </c>
      <c r="L77" s="19"/>
      <c r="M77" s="19">
        <v>2</v>
      </c>
      <c r="N77" s="19">
        <v>8</v>
      </c>
      <c r="O77" s="19"/>
      <c r="P77" s="19"/>
      <c r="Q77" s="19"/>
      <c r="R77" s="70">
        <f t="shared" si="7"/>
        <v>1</v>
      </c>
      <c r="S77" s="71">
        <f t="shared" si="8"/>
        <v>1</v>
      </c>
      <c r="T77" s="38" t="str">
        <f t="shared" si="11"/>
        <v> </v>
      </c>
    </row>
    <row r="78" spans="1:20" s="13" customFormat="1" ht="25.5">
      <c r="A78" s="55" t="s">
        <v>7</v>
      </c>
      <c r="B78" s="19" t="s">
        <v>586</v>
      </c>
      <c r="C78" s="19" t="s">
        <v>155</v>
      </c>
      <c r="D78" s="19">
        <v>1</v>
      </c>
      <c r="E78" s="20" t="s">
        <v>1145</v>
      </c>
      <c r="F78" s="47">
        <v>1</v>
      </c>
      <c r="G78" s="19"/>
      <c r="H78" s="19"/>
      <c r="I78" s="68">
        <f t="shared" si="9"/>
        <v>1</v>
      </c>
      <c r="J78" s="19"/>
      <c r="K78" s="68">
        <f t="shared" si="10"/>
        <v>1</v>
      </c>
      <c r="L78" s="19"/>
      <c r="M78" s="19"/>
      <c r="N78" s="19">
        <v>1</v>
      </c>
      <c r="O78" s="19"/>
      <c r="P78" s="19"/>
      <c r="Q78" s="19"/>
      <c r="R78" s="70">
        <f t="shared" si="7"/>
        <v>1</v>
      </c>
      <c r="S78" s="71">
        <f t="shared" si="8"/>
        <v>1</v>
      </c>
      <c r="T78" s="38" t="str">
        <f t="shared" si="11"/>
        <v> </v>
      </c>
    </row>
    <row r="79" spans="1:20" s="13" customFormat="1" ht="25.5">
      <c r="A79" s="55" t="s">
        <v>45</v>
      </c>
      <c r="B79" s="19" t="s">
        <v>586</v>
      </c>
      <c r="C79" s="19" t="s">
        <v>155</v>
      </c>
      <c r="D79" s="19">
        <v>1</v>
      </c>
      <c r="E79" s="20" t="s">
        <v>1145</v>
      </c>
      <c r="F79" s="47">
        <v>8</v>
      </c>
      <c r="G79" s="19"/>
      <c r="H79" s="19"/>
      <c r="I79" s="68">
        <f t="shared" si="9"/>
        <v>8</v>
      </c>
      <c r="J79" s="19"/>
      <c r="K79" s="68">
        <f t="shared" si="10"/>
        <v>8</v>
      </c>
      <c r="L79" s="19"/>
      <c r="M79" s="19">
        <v>1</v>
      </c>
      <c r="N79" s="19">
        <v>6</v>
      </c>
      <c r="O79" s="19"/>
      <c r="P79" s="19"/>
      <c r="Q79" s="19">
        <v>1</v>
      </c>
      <c r="R79" s="70">
        <f t="shared" si="7"/>
        <v>0.875</v>
      </c>
      <c r="S79" s="71">
        <f t="shared" si="8"/>
        <v>0.875</v>
      </c>
      <c r="T79" s="38" t="str">
        <f t="shared" si="11"/>
        <v> </v>
      </c>
    </row>
    <row r="80" spans="1:20" s="13" customFormat="1" ht="25.5">
      <c r="A80" s="55" t="s">
        <v>6</v>
      </c>
      <c r="B80" s="19" t="s">
        <v>586</v>
      </c>
      <c r="C80" s="19" t="s">
        <v>155</v>
      </c>
      <c r="D80" s="19">
        <v>2</v>
      </c>
      <c r="E80" s="20" t="s">
        <v>157</v>
      </c>
      <c r="F80" s="19">
        <v>14</v>
      </c>
      <c r="G80" s="19"/>
      <c r="H80" s="19"/>
      <c r="I80" s="68">
        <f t="shared" si="9"/>
        <v>14</v>
      </c>
      <c r="J80" s="19">
        <v>1</v>
      </c>
      <c r="K80" s="68">
        <f t="shared" si="10"/>
        <v>13</v>
      </c>
      <c r="L80" s="19"/>
      <c r="M80" s="19">
        <v>1</v>
      </c>
      <c r="N80" s="19">
        <v>12</v>
      </c>
      <c r="O80" s="19"/>
      <c r="P80" s="19"/>
      <c r="Q80" s="19"/>
      <c r="R80" s="70">
        <f t="shared" si="7"/>
        <v>1</v>
      </c>
      <c r="S80" s="71">
        <f t="shared" si="8"/>
        <v>1</v>
      </c>
      <c r="T80" s="38" t="str">
        <f t="shared" si="11"/>
        <v> </v>
      </c>
    </row>
    <row r="81" spans="1:20" s="13" customFormat="1" ht="12.75">
      <c r="A81" s="55" t="s">
        <v>7</v>
      </c>
      <c r="B81" s="19"/>
      <c r="C81" s="19"/>
      <c r="D81" s="19"/>
      <c r="E81" s="20"/>
      <c r="F81" s="19"/>
      <c r="G81" s="19"/>
      <c r="H81" s="19"/>
      <c r="I81" s="68">
        <f t="shared" si="9"/>
        <v>0</v>
      </c>
      <c r="J81" s="19"/>
      <c r="K81" s="68">
        <f t="shared" si="10"/>
        <v>0</v>
      </c>
      <c r="L81" s="19"/>
      <c r="M81" s="19"/>
      <c r="N81" s="19"/>
      <c r="O81" s="19"/>
      <c r="P81" s="19"/>
      <c r="Q81" s="19"/>
      <c r="R81" s="70">
        <f t="shared" si="7"/>
        <v>0</v>
      </c>
      <c r="S81" s="71">
        <f t="shared" si="8"/>
        <v>0</v>
      </c>
      <c r="T81" s="38" t="str">
        <f t="shared" si="11"/>
        <v> </v>
      </c>
    </row>
    <row r="82" spans="1:20" s="13" customFormat="1" ht="25.5">
      <c r="A82" s="55" t="s">
        <v>45</v>
      </c>
      <c r="B82" s="19" t="s">
        <v>586</v>
      </c>
      <c r="C82" s="19" t="s">
        <v>155</v>
      </c>
      <c r="D82" s="19">
        <v>2</v>
      </c>
      <c r="E82" s="20" t="s">
        <v>157</v>
      </c>
      <c r="F82" s="19">
        <v>4</v>
      </c>
      <c r="G82" s="19"/>
      <c r="H82" s="19"/>
      <c r="I82" s="68">
        <f t="shared" si="9"/>
        <v>4</v>
      </c>
      <c r="J82" s="19"/>
      <c r="K82" s="68">
        <f t="shared" si="10"/>
        <v>4</v>
      </c>
      <c r="L82" s="19"/>
      <c r="M82" s="19"/>
      <c r="N82" s="19">
        <v>4</v>
      </c>
      <c r="O82" s="19"/>
      <c r="P82" s="19"/>
      <c r="Q82" s="19"/>
      <c r="R82" s="70">
        <f t="shared" si="7"/>
        <v>1</v>
      </c>
      <c r="S82" s="71">
        <f t="shared" si="8"/>
        <v>1</v>
      </c>
      <c r="T82" s="38" t="str">
        <f t="shared" si="11"/>
        <v> </v>
      </c>
    </row>
    <row r="83" spans="1:20" s="13" customFormat="1" ht="12.75">
      <c r="A83" s="55" t="s">
        <v>6</v>
      </c>
      <c r="B83" s="282">
        <v>31300</v>
      </c>
      <c r="C83" s="283" t="s">
        <v>158</v>
      </c>
      <c r="D83" s="282">
        <v>1</v>
      </c>
      <c r="E83" s="282" t="s">
        <v>1146</v>
      </c>
      <c r="F83" s="19">
        <v>10</v>
      </c>
      <c r="G83" s="19"/>
      <c r="H83" s="19"/>
      <c r="I83" s="68">
        <f t="shared" si="9"/>
        <v>10</v>
      </c>
      <c r="J83" s="19"/>
      <c r="K83" s="68">
        <f t="shared" si="10"/>
        <v>10</v>
      </c>
      <c r="L83" s="19"/>
      <c r="M83" s="19">
        <v>6</v>
      </c>
      <c r="N83" s="19">
        <v>4</v>
      </c>
      <c r="O83" s="19"/>
      <c r="P83" s="19"/>
      <c r="Q83" s="19"/>
      <c r="R83" s="70">
        <f t="shared" si="7"/>
        <v>1</v>
      </c>
      <c r="S83" s="71">
        <f t="shared" si="8"/>
        <v>1</v>
      </c>
      <c r="T83" s="38" t="str">
        <f t="shared" si="11"/>
        <v> </v>
      </c>
    </row>
    <row r="84" spans="1:20" s="13" customFormat="1" ht="12.75">
      <c r="A84" s="55" t="s">
        <v>7</v>
      </c>
      <c r="B84" s="282"/>
      <c r="C84" s="283"/>
      <c r="D84" s="282"/>
      <c r="E84" s="282"/>
      <c r="F84" s="19"/>
      <c r="G84" s="19"/>
      <c r="H84" s="19"/>
      <c r="I84" s="68">
        <f t="shared" si="9"/>
        <v>0</v>
      </c>
      <c r="J84" s="19"/>
      <c r="K84" s="68">
        <f t="shared" si="10"/>
        <v>0</v>
      </c>
      <c r="L84" s="19"/>
      <c r="M84" s="19"/>
      <c r="N84" s="19"/>
      <c r="O84" s="19"/>
      <c r="P84" s="19"/>
      <c r="Q84" s="19"/>
      <c r="R84" s="70">
        <f t="shared" si="7"/>
        <v>0</v>
      </c>
      <c r="S84" s="71">
        <f t="shared" si="8"/>
        <v>0</v>
      </c>
      <c r="T84" s="38" t="str">
        <f t="shared" si="11"/>
        <v> </v>
      </c>
    </row>
    <row r="85" spans="1:20" s="13" customFormat="1" ht="12.75">
      <c r="A85" s="55" t="s">
        <v>45</v>
      </c>
      <c r="B85" s="282">
        <v>31300</v>
      </c>
      <c r="C85" s="283" t="s">
        <v>158</v>
      </c>
      <c r="D85" s="282">
        <v>1</v>
      </c>
      <c r="E85" s="282" t="s">
        <v>1146</v>
      </c>
      <c r="F85" s="19">
        <v>11</v>
      </c>
      <c r="G85" s="19"/>
      <c r="H85" s="19"/>
      <c r="I85" s="68">
        <f t="shared" si="9"/>
        <v>11</v>
      </c>
      <c r="J85" s="19"/>
      <c r="K85" s="68">
        <f t="shared" si="10"/>
        <v>11</v>
      </c>
      <c r="L85" s="19"/>
      <c r="M85" s="19">
        <v>4</v>
      </c>
      <c r="N85" s="19">
        <v>6</v>
      </c>
      <c r="O85" s="19">
        <v>1</v>
      </c>
      <c r="P85" s="19"/>
      <c r="Q85" s="19"/>
      <c r="R85" s="70">
        <f t="shared" si="7"/>
        <v>1</v>
      </c>
      <c r="S85" s="71">
        <f t="shared" si="8"/>
        <v>0.9090909090909091</v>
      </c>
      <c r="T85" s="38" t="str">
        <f t="shared" si="11"/>
        <v> </v>
      </c>
    </row>
    <row r="86" spans="1:20" s="13" customFormat="1" ht="12.75">
      <c r="A86" s="55" t="s">
        <v>6</v>
      </c>
      <c r="B86" s="282">
        <v>31300</v>
      </c>
      <c r="C86" s="283" t="s">
        <v>158</v>
      </c>
      <c r="D86" s="282">
        <v>2</v>
      </c>
      <c r="E86" s="282" t="s">
        <v>159</v>
      </c>
      <c r="F86" s="19">
        <v>9</v>
      </c>
      <c r="G86" s="19"/>
      <c r="H86" s="19"/>
      <c r="I86" s="68">
        <f t="shared" si="9"/>
        <v>9</v>
      </c>
      <c r="J86" s="19">
        <v>1</v>
      </c>
      <c r="K86" s="68">
        <f t="shared" si="10"/>
        <v>8</v>
      </c>
      <c r="L86" s="19"/>
      <c r="M86" s="19">
        <v>1</v>
      </c>
      <c r="N86" s="19">
        <v>4</v>
      </c>
      <c r="O86" s="19"/>
      <c r="P86" s="19"/>
      <c r="Q86" s="19">
        <v>3</v>
      </c>
      <c r="R86" s="70">
        <f t="shared" si="7"/>
        <v>0.625</v>
      </c>
      <c r="S86" s="71">
        <f t="shared" si="8"/>
        <v>0.625</v>
      </c>
      <c r="T86" s="38" t="str">
        <f t="shared" si="11"/>
        <v> </v>
      </c>
    </row>
    <row r="87" spans="1:20" s="13" customFormat="1" ht="12.75">
      <c r="A87" s="55" t="s">
        <v>7</v>
      </c>
      <c r="B87" s="282">
        <v>31300</v>
      </c>
      <c r="C87" s="283" t="s">
        <v>158</v>
      </c>
      <c r="D87" s="282">
        <v>2</v>
      </c>
      <c r="E87" s="282" t="s">
        <v>159</v>
      </c>
      <c r="F87" s="19">
        <v>1</v>
      </c>
      <c r="G87" s="19"/>
      <c r="H87" s="19"/>
      <c r="I87" s="68">
        <f t="shared" si="9"/>
        <v>1</v>
      </c>
      <c r="J87" s="19"/>
      <c r="K87" s="68">
        <f t="shared" si="10"/>
        <v>1</v>
      </c>
      <c r="L87" s="19"/>
      <c r="M87" s="19"/>
      <c r="N87" s="19">
        <v>1</v>
      </c>
      <c r="O87" s="19"/>
      <c r="P87" s="19"/>
      <c r="Q87" s="19"/>
      <c r="R87" s="70">
        <f t="shared" si="7"/>
        <v>1</v>
      </c>
      <c r="S87" s="71">
        <f t="shared" si="8"/>
        <v>1</v>
      </c>
      <c r="T87" s="38" t="str">
        <f t="shared" si="11"/>
        <v> </v>
      </c>
    </row>
    <row r="88" spans="1:20" s="13" customFormat="1" ht="13.5" thickBot="1">
      <c r="A88" s="55" t="s">
        <v>45</v>
      </c>
      <c r="B88" s="282">
        <v>31300</v>
      </c>
      <c r="C88" s="283" t="s">
        <v>158</v>
      </c>
      <c r="D88" s="282">
        <v>2</v>
      </c>
      <c r="E88" s="282" t="s">
        <v>159</v>
      </c>
      <c r="F88" s="19">
        <v>10</v>
      </c>
      <c r="G88" s="19"/>
      <c r="H88" s="19"/>
      <c r="I88" s="68">
        <f t="shared" si="9"/>
        <v>10</v>
      </c>
      <c r="J88" s="19"/>
      <c r="K88" s="68">
        <f t="shared" si="10"/>
        <v>10</v>
      </c>
      <c r="L88" s="19"/>
      <c r="M88" s="19">
        <v>1</v>
      </c>
      <c r="N88" s="19">
        <v>5</v>
      </c>
      <c r="O88" s="19"/>
      <c r="P88" s="19">
        <v>1</v>
      </c>
      <c r="Q88" s="19">
        <v>3</v>
      </c>
      <c r="R88" s="70">
        <f t="shared" si="7"/>
        <v>0.7</v>
      </c>
      <c r="S88" s="71">
        <f t="shared" si="8"/>
        <v>0.6</v>
      </c>
      <c r="T88" s="38" t="str">
        <f t="shared" si="11"/>
        <v> </v>
      </c>
    </row>
    <row r="89" spans="1:20" s="13" customFormat="1" ht="12.75">
      <c r="A89" s="55" t="s">
        <v>6</v>
      </c>
      <c r="B89" s="284" t="s">
        <v>493</v>
      </c>
      <c r="C89" s="285" t="s">
        <v>158</v>
      </c>
      <c r="D89" s="284">
        <v>1</v>
      </c>
      <c r="E89" s="284" t="s">
        <v>620</v>
      </c>
      <c r="F89" s="19">
        <v>5</v>
      </c>
      <c r="G89" s="19"/>
      <c r="H89" s="19"/>
      <c r="I89" s="68">
        <f t="shared" si="9"/>
        <v>5</v>
      </c>
      <c r="J89" s="19">
        <v>1</v>
      </c>
      <c r="K89" s="68">
        <f t="shared" si="10"/>
        <v>4</v>
      </c>
      <c r="L89" s="19"/>
      <c r="M89" s="19"/>
      <c r="N89" s="19">
        <v>2</v>
      </c>
      <c r="O89" s="19"/>
      <c r="P89" s="19"/>
      <c r="Q89" s="19">
        <v>2</v>
      </c>
      <c r="R89" s="70">
        <f t="shared" si="7"/>
        <v>0.5</v>
      </c>
      <c r="S89" s="71">
        <f t="shared" si="8"/>
        <v>0.5</v>
      </c>
      <c r="T89" s="38" t="str">
        <f t="shared" si="11"/>
        <v> </v>
      </c>
    </row>
    <row r="90" spans="1:20" s="13" customFormat="1" ht="12.75">
      <c r="A90" s="55" t="s">
        <v>7</v>
      </c>
      <c r="B90" s="19"/>
      <c r="C90" s="19"/>
      <c r="D90" s="19"/>
      <c r="E90" s="20"/>
      <c r="F90" s="19"/>
      <c r="G90" s="19"/>
      <c r="H90" s="19"/>
      <c r="I90" s="68">
        <f t="shared" si="9"/>
        <v>0</v>
      </c>
      <c r="J90" s="19"/>
      <c r="K90" s="68">
        <f t="shared" si="10"/>
        <v>0</v>
      </c>
      <c r="L90" s="19"/>
      <c r="M90" s="19"/>
      <c r="N90" s="19"/>
      <c r="O90" s="19"/>
      <c r="P90" s="19"/>
      <c r="Q90" s="19"/>
      <c r="R90" s="70">
        <f t="shared" si="7"/>
        <v>0</v>
      </c>
      <c r="S90" s="71">
        <f t="shared" si="8"/>
        <v>0</v>
      </c>
      <c r="T90" s="38" t="str">
        <f t="shared" si="11"/>
        <v> </v>
      </c>
    </row>
    <row r="91" spans="1:20" s="13" customFormat="1" ht="12.75">
      <c r="A91" s="55" t="s">
        <v>45</v>
      </c>
      <c r="B91" s="19"/>
      <c r="C91" s="19"/>
      <c r="D91" s="19"/>
      <c r="E91" s="20"/>
      <c r="F91" s="19"/>
      <c r="G91" s="19"/>
      <c r="H91" s="19"/>
      <c r="I91" s="68">
        <f t="shared" si="9"/>
        <v>0</v>
      </c>
      <c r="J91" s="19"/>
      <c r="K91" s="68">
        <f t="shared" si="10"/>
        <v>0</v>
      </c>
      <c r="L91" s="19"/>
      <c r="M91" s="19"/>
      <c r="N91" s="19"/>
      <c r="O91" s="19"/>
      <c r="P91" s="19"/>
      <c r="Q91" s="19"/>
      <c r="R91" s="70">
        <f t="shared" si="7"/>
        <v>0</v>
      </c>
      <c r="S91" s="71">
        <f t="shared" si="8"/>
        <v>0</v>
      </c>
      <c r="T91" s="38" t="str">
        <f t="shared" si="11"/>
        <v> </v>
      </c>
    </row>
    <row r="92" spans="1:20" s="13" customFormat="1" ht="12.75">
      <c r="A92" s="55" t="s">
        <v>6</v>
      </c>
      <c r="B92" s="282" t="s">
        <v>623</v>
      </c>
      <c r="C92" s="283" t="s">
        <v>151</v>
      </c>
      <c r="D92" s="282">
        <v>1</v>
      </c>
      <c r="E92" s="282" t="s">
        <v>624</v>
      </c>
      <c r="F92" s="19">
        <v>4</v>
      </c>
      <c r="G92" s="19"/>
      <c r="H92" s="19"/>
      <c r="I92" s="68">
        <f t="shared" si="9"/>
        <v>4</v>
      </c>
      <c r="J92" s="19"/>
      <c r="K92" s="68">
        <f t="shared" si="10"/>
        <v>4</v>
      </c>
      <c r="L92" s="19"/>
      <c r="M92" s="19">
        <v>3</v>
      </c>
      <c r="N92" s="19">
        <v>1</v>
      </c>
      <c r="O92" s="19"/>
      <c r="P92" s="19"/>
      <c r="Q92" s="19"/>
      <c r="R92" s="70">
        <f t="shared" si="7"/>
        <v>1</v>
      </c>
      <c r="S92" s="71">
        <f t="shared" si="8"/>
        <v>1</v>
      </c>
      <c r="T92" s="38" t="str">
        <f t="shared" si="11"/>
        <v> </v>
      </c>
    </row>
    <row r="93" spans="1:20" s="13" customFormat="1" ht="12.75">
      <c r="A93" s="55" t="s">
        <v>7</v>
      </c>
      <c r="B93" s="19"/>
      <c r="C93" s="19"/>
      <c r="D93" s="19"/>
      <c r="E93" s="20"/>
      <c r="F93" s="19"/>
      <c r="G93" s="19"/>
      <c r="H93" s="19"/>
      <c r="I93" s="68">
        <f t="shared" si="9"/>
        <v>0</v>
      </c>
      <c r="J93" s="19"/>
      <c r="K93" s="68">
        <f t="shared" si="10"/>
        <v>0</v>
      </c>
      <c r="L93" s="19"/>
      <c r="M93" s="19"/>
      <c r="N93" s="19"/>
      <c r="O93" s="19"/>
      <c r="P93" s="19"/>
      <c r="Q93" s="19"/>
      <c r="R93" s="70">
        <f t="shared" si="7"/>
        <v>0</v>
      </c>
      <c r="S93" s="71">
        <f t="shared" si="8"/>
        <v>0</v>
      </c>
      <c r="T93" s="38" t="str">
        <f t="shared" si="11"/>
        <v> </v>
      </c>
    </row>
    <row r="94" spans="1:20" s="13" customFormat="1" ht="12.75">
      <c r="A94" s="55" t="s">
        <v>45</v>
      </c>
      <c r="B94" s="19"/>
      <c r="C94" s="19"/>
      <c r="D94" s="19"/>
      <c r="E94" s="20"/>
      <c r="F94" s="19"/>
      <c r="G94" s="19"/>
      <c r="H94" s="19"/>
      <c r="I94" s="68">
        <f t="shared" si="9"/>
        <v>0</v>
      </c>
      <c r="J94" s="19"/>
      <c r="K94" s="68">
        <f t="shared" si="10"/>
        <v>0</v>
      </c>
      <c r="L94" s="19"/>
      <c r="M94" s="19"/>
      <c r="N94" s="19"/>
      <c r="O94" s="19"/>
      <c r="P94" s="19"/>
      <c r="Q94" s="19"/>
      <c r="R94" s="70">
        <f t="shared" si="7"/>
        <v>0</v>
      </c>
      <c r="S94" s="71">
        <f t="shared" si="8"/>
        <v>0</v>
      </c>
      <c r="T94" s="38" t="str">
        <f t="shared" si="11"/>
        <v> </v>
      </c>
    </row>
    <row r="95" spans="1:20" s="13" customFormat="1" ht="12.75">
      <c r="A95" s="55" t="s">
        <v>6</v>
      </c>
      <c r="B95" s="282" t="s">
        <v>623</v>
      </c>
      <c r="C95" s="283" t="s">
        <v>151</v>
      </c>
      <c r="D95" s="282">
        <v>1</v>
      </c>
      <c r="E95" s="282" t="s">
        <v>628</v>
      </c>
      <c r="F95" s="19">
        <v>5</v>
      </c>
      <c r="G95" s="19"/>
      <c r="H95" s="19"/>
      <c r="I95" s="68">
        <f aca="true" t="shared" si="12" ref="I95:I100">F95-G95-H95</f>
        <v>5</v>
      </c>
      <c r="J95" s="19"/>
      <c r="K95" s="68">
        <f t="shared" si="10"/>
        <v>5</v>
      </c>
      <c r="L95" s="19"/>
      <c r="M95" s="19">
        <v>5</v>
      </c>
      <c r="N95" s="19"/>
      <c r="O95" s="19"/>
      <c r="P95" s="19"/>
      <c r="Q95" s="19"/>
      <c r="R95" s="70">
        <f>IF(AND(SUM(M95:P95)=0,K95=0),0,SUM(M95:P95)/K95)</f>
        <v>1</v>
      </c>
      <c r="S95" s="71">
        <f>IF(AND(SUM(M95:N95)=0,K95=0),0,SUM(M95:N95)/K95)</f>
        <v>1</v>
      </c>
      <c r="T95" s="38" t="str">
        <f t="shared" si="11"/>
        <v> </v>
      </c>
    </row>
    <row r="96" spans="1:20" s="13" customFormat="1" ht="12.75">
      <c r="A96" s="55" t="s">
        <v>7</v>
      </c>
      <c r="B96" s="19"/>
      <c r="C96" s="19"/>
      <c r="D96" s="19"/>
      <c r="E96" s="20"/>
      <c r="F96" s="19"/>
      <c r="G96" s="19"/>
      <c r="H96" s="19"/>
      <c r="I96" s="68">
        <f t="shared" si="12"/>
        <v>0</v>
      </c>
      <c r="J96" s="19"/>
      <c r="K96" s="68">
        <f t="shared" si="10"/>
        <v>0</v>
      </c>
      <c r="L96" s="19"/>
      <c r="M96" s="19"/>
      <c r="N96" s="19"/>
      <c r="O96" s="19"/>
      <c r="P96" s="19"/>
      <c r="Q96" s="19"/>
      <c r="R96" s="70">
        <f aca="true" t="shared" si="13" ref="R96:R123">IF(AND(SUM(M96:P96)=0,K96=0),0,SUM(M96:P96)/K96)</f>
        <v>0</v>
      </c>
      <c r="S96" s="71">
        <f aca="true" t="shared" si="14" ref="S96:S123">IF(AND(SUM(M96:N96)=0,K96=0),0,SUM(M96:N96)/K96)</f>
        <v>0</v>
      </c>
      <c r="T96" s="38" t="str">
        <f t="shared" si="11"/>
        <v> </v>
      </c>
    </row>
    <row r="97" spans="1:20" s="13" customFormat="1" ht="12.75">
      <c r="A97" s="55" t="s">
        <v>45</v>
      </c>
      <c r="B97" s="19"/>
      <c r="C97" s="19"/>
      <c r="D97" s="19"/>
      <c r="E97" s="20"/>
      <c r="F97" s="19"/>
      <c r="G97" s="19"/>
      <c r="H97" s="19"/>
      <c r="I97" s="68">
        <f t="shared" si="12"/>
        <v>0</v>
      </c>
      <c r="J97" s="19"/>
      <c r="K97" s="68">
        <f t="shared" si="10"/>
        <v>0</v>
      </c>
      <c r="L97" s="19"/>
      <c r="M97" s="19"/>
      <c r="N97" s="19"/>
      <c r="O97" s="19"/>
      <c r="P97" s="19"/>
      <c r="Q97" s="19"/>
      <c r="R97" s="70">
        <f t="shared" si="13"/>
        <v>0</v>
      </c>
      <c r="S97" s="71">
        <f t="shared" si="14"/>
        <v>0</v>
      </c>
      <c r="T97" s="38" t="str">
        <f t="shared" si="11"/>
        <v> </v>
      </c>
    </row>
    <row r="98" spans="1:20" s="13" customFormat="1" ht="12.75">
      <c r="A98" s="55" t="s">
        <v>6</v>
      </c>
      <c r="B98" s="282" t="s">
        <v>623</v>
      </c>
      <c r="C98" s="283" t="s">
        <v>151</v>
      </c>
      <c r="D98" s="282">
        <v>1</v>
      </c>
      <c r="E98" s="282" t="s">
        <v>630</v>
      </c>
      <c r="F98" s="19">
        <v>6</v>
      </c>
      <c r="G98" s="19"/>
      <c r="H98" s="19"/>
      <c r="I98" s="68">
        <f t="shared" si="12"/>
        <v>6</v>
      </c>
      <c r="J98" s="19"/>
      <c r="K98" s="68">
        <f t="shared" si="10"/>
        <v>6</v>
      </c>
      <c r="L98" s="19"/>
      <c r="M98" s="19">
        <v>4</v>
      </c>
      <c r="N98" s="19">
        <v>2</v>
      </c>
      <c r="O98" s="19"/>
      <c r="P98" s="19"/>
      <c r="Q98" s="19"/>
      <c r="R98" s="70">
        <f t="shared" si="13"/>
        <v>1</v>
      </c>
      <c r="S98" s="71">
        <f t="shared" si="14"/>
        <v>1</v>
      </c>
      <c r="T98" s="38" t="str">
        <f t="shared" si="11"/>
        <v> </v>
      </c>
    </row>
    <row r="99" spans="1:20" s="13" customFormat="1" ht="12.75">
      <c r="A99" s="55" t="s">
        <v>7</v>
      </c>
      <c r="B99" s="19"/>
      <c r="C99" s="19"/>
      <c r="D99" s="19"/>
      <c r="E99" s="20"/>
      <c r="F99" s="19"/>
      <c r="G99" s="19"/>
      <c r="H99" s="19"/>
      <c r="I99" s="68">
        <f t="shared" si="12"/>
        <v>0</v>
      </c>
      <c r="J99" s="19"/>
      <c r="K99" s="68">
        <f t="shared" si="10"/>
        <v>0</v>
      </c>
      <c r="L99" s="19"/>
      <c r="M99" s="19"/>
      <c r="N99" s="19"/>
      <c r="O99" s="19"/>
      <c r="P99" s="19"/>
      <c r="Q99" s="19"/>
      <c r="R99" s="70">
        <f t="shared" si="13"/>
        <v>0</v>
      </c>
      <c r="S99" s="71">
        <f t="shared" si="14"/>
        <v>0</v>
      </c>
      <c r="T99" s="38" t="str">
        <f t="shared" si="11"/>
        <v> </v>
      </c>
    </row>
    <row r="100" spans="1:20" s="13" customFormat="1" ht="12.75">
      <c r="A100" s="55" t="s">
        <v>45</v>
      </c>
      <c r="B100" s="282" t="s">
        <v>623</v>
      </c>
      <c r="C100" s="283" t="s">
        <v>151</v>
      </c>
      <c r="D100" s="282">
        <v>1</v>
      </c>
      <c r="E100" s="282" t="s">
        <v>630</v>
      </c>
      <c r="F100" s="19">
        <v>3</v>
      </c>
      <c r="G100" s="19"/>
      <c r="H100" s="19"/>
      <c r="I100" s="68">
        <f t="shared" si="12"/>
        <v>3</v>
      </c>
      <c r="J100" s="19"/>
      <c r="K100" s="68">
        <f t="shared" si="10"/>
        <v>3</v>
      </c>
      <c r="L100" s="19"/>
      <c r="M100" s="19">
        <v>3</v>
      </c>
      <c r="N100" s="19"/>
      <c r="O100" s="19"/>
      <c r="P100" s="19"/>
      <c r="Q100" s="19"/>
      <c r="R100" s="70">
        <f t="shared" si="13"/>
        <v>1</v>
      </c>
      <c r="S100" s="71">
        <f t="shared" si="14"/>
        <v>1</v>
      </c>
      <c r="T100" s="38" t="str">
        <f t="shared" si="11"/>
        <v> </v>
      </c>
    </row>
    <row r="101" spans="1:20" s="13" customFormat="1" ht="12.75">
      <c r="A101" s="55" t="s">
        <v>6</v>
      </c>
      <c r="B101" s="282" t="s">
        <v>623</v>
      </c>
      <c r="C101" s="283" t="s">
        <v>151</v>
      </c>
      <c r="D101" s="282">
        <v>1</v>
      </c>
      <c r="E101" s="282" t="s">
        <v>633</v>
      </c>
      <c r="F101" s="19">
        <v>4</v>
      </c>
      <c r="G101" s="19"/>
      <c r="H101" s="19"/>
      <c r="I101" s="68">
        <f t="shared" si="9"/>
        <v>4</v>
      </c>
      <c r="J101" s="19"/>
      <c r="K101" s="68">
        <f t="shared" si="10"/>
        <v>4</v>
      </c>
      <c r="L101" s="19"/>
      <c r="M101" s="19">
        <v>4</v>
      </c>
      <c r="N101" s="19"/>
      <c r="O101" s="19"/>
      <c r="P101" s="19"/>
      <c r="Q101" s="19"/>
      <c r="R101" s="70">
        <f t="shared" si="13"/>
        <v>1</v>
      </c>
      <c r="S101" s="71">
        <f t="shared" si="14"/>
        <v>1</v>
      </c>
      <c r="T101" s="38" t="str">
        <f t="shared" si="11"/>
        <v> </v>
      </c>
    </row>
    <row r="102" spans="1:20" s="13" customFormat="1" ht="12.75">
      <c r="A102" s="55" t="s">
        <v>7</v>
      </c>
      <c r="B102" s="282"/>
      <c r="C102" s="283"/>
      <c r="D102" s="282"/>
      <c r="E102" s="282"/>
      <c r="F102" s="19"/>
      <c r="G102" s="19"/>
      <c r="H102" s="19"/>
      <c r="I102" s="68">
        <f t="shared" si="9"/>
        <v>0</v>
      </c>
      <c r="J102" s="19"/>
      <c r="K102" s="68">
        <f t="shared" si="10"/>
        <v>0</v>
      </c>
      <c r="L102" s="19"/>
      <c r="M102" s="19"/>
      <c r="N102" s="19"/>
      <c r="O102" s="19"/>
      <c r="P102" s="19"/>
      <c r="Q102" s="19"/>
      <c r="R102" s="70">
        <f t="shared" si="13"/>
        <v>0</v>
      </c>
      <c r="S102" s="71">
        <f t="shared" si="14"/>
        <v>0</v>
      </c>
      <c r="T102" s="38" t="str">
        <f t="shared" si="11"/>
        <v> </v>
      </c>
    </row>
    <row r="103" spans="1:20" s="13" customFormat="1" ht="12.75">
      <c r="A103" s="55" t="s">
        <v>45</v>
      </c>
      <c r="B103" s="282"/>
      <c r="C103" s="283"/>
      <c r="D103" s="282"/>
      <c r="E103" s="282"/>
      <c r="F103" s="19"/>
      <c r="G103" s="19"/>
      <c r="H103" s="19"/>
      <c r="I103" s="68">
        <f t="shared" si="9"/>
        <v>0</v>
      </c>
      <c r="J103" s="19"/>
      <c r="K103" s="68">
        <f t="shared" si="10"/>
        <v>0</v>
      </c>
      <c r="L103" s="19"/>
      <c r="M103" s="19"/>
      <c r="N103" s="19"/>
      <c r="O103" s="19"/>
      <c r="P103" s="19"/>
      <c r="Q103" s="19"/>
      <c r="R103" s="70">
        <f t="shared" si="13"/>
        <v>0</v>
      </c>
      <c r="S103" s="71">
        <f t="shared" si="14"/>
        <v>0</v>
      </c>
      <c r="T103" s="38" t="str">
        <f t="shared" si="11"/>
        <v> </v>
      </c>
    </row>
    <row r="104" spans="1:20" s="13" customFormat="1" ht="12.75">
      <c r="A104" s="55" t="s">
        <v>6</v>
      </c>
      <c r="B104" s="19"/>
      <c r="C104" s="19"/>
      <c r="D104" s="19"/>
      <c r="E104" s="20"/>
      <c r="F104" s="19"/>
      <c r="G104" s="19"/>
      <c r="H104" s="19"/>
      <c r="I104" s="68">
        <f t="shared" si="9"/>
        <v>0</v>
      </c>
      <c r="J104" s="19"/>
      <c r="K104" s="68">
        <f t="shared" si="10"/>
        <v>0</v>
      </c>
      <c r="L104" s="19"/>
      <c r="M104" s="19"/>
      <c r="N104" s="19"/>
      <c r="O104" s="19"/>
      <c r="P104" s="19"/>
      <c r="Q104" s="19"/>
      <c r="R104" s="70">
        <f t="shared" si="13"/>
        <v>0</v>
      </c>
      <c r="S104" s="71">
        <f t="shared" si="14"/>
        <v>0</v>
      </c>
      <c r="T104" s="38" t="str">
        <f t="shared" si="11"/>
        <v> </v>
      </c>
    </row>
    <row r="105" spans="1:20" s="13" customFormat="1" ht="12.75">
      <c r="A105" s="55" t="s">
        <v>7</v>
      </c>
      <c r="B105" s="282" t="s">
        <v>623</v>
      </c>
      <c r="C105" s="283" t="s">
        <v>151</v>
      </c>
      <c r="D105" s="282">
        <v>1</v>
      </c>
      <c r="E105" s="282" t="s">
        <v>637</v>
      </c>
      <c r="F105" s="19">
        <v>5</v>
      </c>
      <c r="G105" s="19"/>
      <c r="H105" s="19"/>
      <c r="I105" s="68">
        <f t="shared" si="9"/>
        <v>5</v>
      </c>
      <c r="J105" s="19"/>
      <c r="K105" s="68">
        <f t="shared" si="10"/>
        <v>5</v>
      </c>
      <c r="L105" s="19"/>
      <c r="M105" s="19">
        <v>1</v>
      </c>
      <c r="N105" s="19">
        <v>4</v>
      </c>
      <c r="O105" s="19"/>
      <c r="P105" s="19"/>
      <c r="Q105" s="19"/>
      <c r="R105" s="70">
        <f t="shared" si="13"/>
        <v>1</v>
      </c>
      <c r="S105" s="71">
        <f t="shared" si="14"/>
        <v>1</v>
      </c>
      <c r="T105" s="38" t="str">
        <f t="shared" si="11"/>
        <v> </v>
      </c>
    </row>
    <row r="106" spans="1:20" s="13" customFormat="1" ht="13.5" thickBot="1">
      <c r="A106" s="55" t="s">
        <v>45</v>
      </c>
      <c r="B106" s="282" t="s">
        <v>623</v>
      </c>
      <c r="C106" s="283" t="s">
        <v>151</v>
      </c>
      <c r="D106" s="282">
        <v>1</v>
      </c>
      <c r="E106" s="282" t="s">
        <v>637</v>
      </c>
      <c r="F106" s="19">
        <v>1</v>
      </c>
      <c r="G106" s="19"/>
      <c r="H106" s="19"/>
      <c r="I106" s="68">
        <f t="shared" si="9"/>
        <v>1</v>
      </c>
      <c r="J106" s="19"/>
      <c r="K106" s="68">
        <f t="shared" si="10"/>
        <v>1</v>
      </c>
      <c r="L106" s="19"/>
      <c r="M106" s="19"/>
      <c r="N106" s="19">
        <v>1</v>
      </c>
      <c r="O106" s="19"/>
      <c r="P106" s="19"/>
      <c r="Q106" s="19"/>
      <c r="R106" s="70">
        <f t="shared" si="13"/>
        <v>1</v>
      </c>
      <c r="S106" s="71">
        <f t="shared" si="14"/>
        <v>1</v>
      </c>
      <c r="T106" s="38" t="str">
        <f t="shared" si="11"/>
        <v> </v>
      </c>
    </row>
    <row r="107" spans="1:20" s="13" customFormat="1" ht="25.5">
      <c r="A107" s="55" t="s">
        <v>6</v>
      </c>
      <c r="B107" s="284" t="s">
        <v>643</v>
      </c>
      <c r="C107" s="285" t="s">
        <v>160</v>
      </c>
      <c r="D107" s="284">
        <v>1</v>
      </c>
      <c r="E107" s="284" t="s">
        <v>1147</v>
      </c>
      <c r="F107" s="19">
        <v>4</v>
      </c>
      <c r="G107" s="19"/>
      <c r="H107" s="19"/>
      <c r="I107" s="68">
        <f t="shared" si="9"/>
        <v>4</v>
      </c>
      <c r="J107" s="19"/>
      <c r="K107" s="68">
        <f t="shared" si="10"/>
        <v>4</v>
      </c>
      <c r="L107" s="19"/>
      <c r="M107" s="19"/>
      <c r="N107" s="19">
        <v>2</v>
      </c>
      <c r="O107" s="19">
        <v>1</v>
      </c>
      <c r="P107" s="19"/>
      <c r="Q107" s="19">
        <v>1</v>
      </c>
      <c r="R107" s="70">
        <f t="shared" si="13"/>
        <v>0.75</v>
      </c>
      <c r="S107" s="71">
        <f t="shared" si="14"/>
        <v>0.5</v>
      </c>
      <c r="T107" s="38" t="str">
        <f t="shared" si="11"/>
        <v> </v>
      </c>
    </row>
    <row r="108" spans="1:20" s="13" customFormat="1" ht="12.75">
      <c r="A108" s="55" t="s">
        <v>7</v>
      </c>
      <c r="B108" s="282"/>
      <c r="C108" s="283"/>
      <c r="D108" s="282"/>
      <c r="E108" s="282"/>
      <c r="F108" s="19"/>
      <c r="G108" s="19"/>
      <c r="H108" s="19"/>
      <c r="I108" s="68">
        <f t="shared" si="9"/>
        <v>0</v>
      </c>
      <c r="J108" s="19"/>
      <c r="K108" s="68">
        <f t="shared" si="10"/>
        <v>0</v>
      </c>
      <c r="L108" s="19"/>
      <c r="M108" s="19"/>
      <c r="N108" s="19"/>
      <c r="O108" s="19"/>
      <c r="P108" s="19"/>
      <c r="Q108" s="19"/>
      <c r="R108" s="70">
        <f t="shared" si="13"/>
        <v>0</v>
      </c>
      <c r="S108" s="71">
        <f t="shared" si="14"/>
        <v>0</v>
      </c>
      <c r="T108" s="38" t="str">
        <f t="shared" si="11"/>
        <v> </v>
      </c>
    </row>
    <row r="109" spans="1:20" s="13" customFormat="1" ht="26.25" thickBot="1">
      <c r="A109" s="55" t="s">
        <v>45</v>
      </c>
      <c r="B109" s="282" t="s">
        <v>643</v>
      </c>
      <c r="C109" s="283" t="s">
        <v>160</v>
      </c>
      <c r="D109" s="282">
        <v>1</v>
      </c>
      <c r="E109" s="282" t="s">
        <v>1147</v>
      </c>
      <c r="F109" s="19">
        <v>4</v>
      </c>
      <c r="G109" s="19"/>
      <c r="H109" s="19"/>
      <c r="I109" s="68">
        <f t="shared" si="9"/>
        <v>4</v>
      </c>
      <c r="J109" s="19"/>
      <c r="K109" s="68">
        <f t="shared" si="10"/>
        <v>4</v>
      </c>
      <c r="L109" s="19"/>
      <c r="M109" s="19">
        <v>1</v>
      </c>
      <c r="N109" s="19">
        <v>2</v>
      </c>
      <c r="O109" s="19">
        <v>1</v>
      </c>
      <c r="P109" s="19"/>
      <c r="Q109" s="19"/>
      <c r="R109" s="70">
        <f t="shared" si="13"/>
        <v>1</v>
      </c>
      <c r="S109" s="71">
        <f t="shared" si="14"/>
        <v>0.75</v>
      </c>
      <c r="T109" s="38" t="str">
        <f t="shared" si="11"/>
        <v> </v>
      </c>
    </row>
    <row r="110" spans="1:20" s="13" customFormat="1" ht="25.5">
      <c r="A110" s="55" t="s">
        <v>6</v>
      </c>
      <c r="B110" s="284" t="s">
        <v>643</v>
      </c>
      <c r="C110" s="285" t="s">
        <v>160</v>
      </c>
      <c r="D110" s="284">
        <v>1</v>
      </c>
      <c r="E110" s="284" t="s">
        <v>1148</v>
      </c>
      <c r="F110" s="19">
        <v>2</v>
      </c>
      <c r="G110" s="19"/>
      <c r="H110" s="19"/>
      <c r="I110" s="68">
        <f t="shared" si="9"/>
        <v>2</v>
      </c>
      <c r="J110" s="19"/>
      <c r="K110" s="68">
        <f t="shared" si="10"/>
        <v>2</v>
      </c>
      <c r="L110" s="19"/>
      <c r="M110" s="19"/>
      <c r="N110" s="19">
        <v>2</v>
      </c>
      <c r="O110" s="19"/>
      <c r="P110" s="19"/>
      <c r="Q110" s="19"/>
      <c r="R110" s="70">
        <f t="shared" si="13"/>
        <v>1</v>
      </c>
      <c r="S110" s="71">
        <f t="shared" si="14"/>
        <v>1</v>
      </c>
      <c r="T110" s="38" t="str">
        <f t="shared" si="11"/>
        <v> </v>
      </c>
    </row>
    <row r="111" spans="1:20" s="13" customFormat="1" ht="12.75">
      <c r="A111" s="55" t="s">
        <v>7</v>
      </c>
      <c r="B111" s="282"/>
      <c r="C111" s="283"/>
      <c r="D111" s="282"/>
      <c r="E111" s="282"/>
      <c r="F111" s="19"/>
      <c r="G111" s="19"/>
      <c r="H111" s="19"/>
      <c r="I111" s="68">
        <f t="shared" si="9"/>
        <v>0</v>
      </c>
      <c r="J111" s="19"/>
      <c r="K111" s="68">
        <f t="shared" si="10"/>
        <v>0</v>
      </c>
      <c r="L111" s="19"/>
      <c r="M111" s="19"/>
      <c r="N111" s="19"/>
      <c r="O111" s="19"/>
      <c r="P111" s="19"/>
      <c r="Q111" s="19"/>
      <c r="R111" s="70">
        <f t="shared" si="13"/>
        <v>0</v>
      </c>
      <c r="S111" s="71">
        <f t="shared" si="14"/>
        <v>0</v>
      </c>
      <c r="T111" s="38" t="str">
        <f t="shared" si="11"/>
        <v> </v>
      </c>
    </row>
    <row r="112" spans="1:20" s="13" customFormat="1" ht="25.5">
      <c r="A112" s="55" t="s">
        <v>45</v>
      </c>
      <c r="B112" s="282" t="s">
        <v>643</v>
      </c>
      <c r="C112" s="283" t="s">
        <v>160</v>
      </c>
      <c r="D112" s="282">
        <v>1</v>
      </c>
      <c r="E112" s="282" t="s">
        <v>1148</v>
      </c>
      <c r="F112" s="19">
        <v>6</v>
      </c>
      <c r="G112" s="19"/>
      <c r="H112" s="19"/>
      <c r="I112" s="68">
        <f t="shared" si="9"/>
        <v>6</v>
      </c>
      <c r="J112" s="19"/>
      <c r="K112" s="68">
        <f t="shared" si="10"/>
        <v>6</v>
      </c>
      <c r="L112" s="19"/>
      <c r="M112" s="19">
        <v>1</v>
      </c>
      <c r="N112" s="19">
        <v>5</v>
      </c>
      <c r="O112" s="19"/>
      <c r="P112" s="19"/>
      <c r="Q112" s="19"/>
      <c r="R112" s="70">
        <f t="shared" si="13"/>
        <v>1</v>
      </c>
      <c r="S112" s="71">
        <f t="shared" si="14"/>
        <v>1</v>
      </c>
      <c r="T112" s="38" t="str">
        <f t="shared" si="11"/>
        <v> </v>
      </c>
    </row>
    <row r="113" spans="1:20" s="13" customFormat="1" ht="12.75">
      <c r="A113" s="55" t="s">
        <v>6</v>
      </c>
      <c r="B113" s="19"/>
      <c r="C113" s="19"/>
      <c r="D113" s="19"/>
      <c r="E113" s="20"/>
      <c r="F113" s="19"/>
      <c r="G113" s="19"/>
      <c r="H113" s="19"/>
      <c r="I113" s="68">
        <f t="shared" si="9"/>
        <v>0</v>
      </c>
      <c r="J113" s="19"/>
      <c r="K113" s="68">
        <f t="shared" si="10"/>
        <v>0</v>
      </c>
      <c r="L113" s="19"/>
      <c r="M113" s="19"/>
      <c r="N113" s="19"/>
      <c r="O113" s="19"/>
      <c r="P113" s="19"/>
      <c r="Q113" s="19"/>
      <c r="R113" s="70">
        <f t="shared" si="13"/>
        <v>0</v>
      </c>
      <c r="S113" s="71">
        <f t="shared" si="14"/>
        <v>0</v>
      </c>
      <c r="T113" s="38" t="str">
        <f t="shared" si="11"/>
        <v> </v>
      </c>
    </row>
    <row r="114" spans="1:20" s="13" customFormat="1" ht="12.75">
      <c r="A114" s="55" t="s">
        <v>7</v>
      </c>
      <c r="B114" s="19"/>
      <c r="C114" s="19"/>
      <c r="D114" s="19"/>
      <c r="E114" s="20"/>
      <c r="F114" s="19"/>
      <c r="G114" s="19"/>
      <c r="H114" s="19"/>
      <c r="I114" s="68">
        <f t="shared" si="9"/>
        <v>0</v>
      </c>
      <c r="J114" s="19"/>
      <c r="K114" s="68">
        <f t="shared" si="10"/>
        <v>0</v>
      </c>
      <c r="L114" s="19"/>
      <c r="M114" s="19"/>
      <c r="N114" s="19"/>
      <c r="O114" s="19"/>
      <c r="P114" s="19"/>
      <c r="Q114" s="19"/>
      <c r="R114" s="70">
        <f t="shared" si="13"/>
        <v>0</v>
      </c>
      <c r="S114" s="71">
        <f t="shared" si="14"/>
        <v>0</v>
      </c>
      <c r="T114" s="38" t="str">
        <f t="shared" si="11"/>
        <v> </v>
      </c>
    </row>
    <row r="115" spans="1:20" s="13" customFormat="1" ht="25.5">
      <c r="A115" s="55" t="s">
        <v>45</v>
      </c>
      <c r="B115" s="282" t="s">
        <v>643</v>
      </c>
      <c r="C115" s="283" t="s">
        <v>160</v>
      </c>
      <c r="D115" s="282">
        <v>2</v>
      </c>
      <c r="E115" s="282" t="s">
        <v>161</v>
      </c>
      <c r="F115" s="19">
        <v>21</v>
      </c>
      <c r="G115" s="19"/>
      <c r="H115" s="19"/>
      <c r="I115" s="68">
        <f t="shared" si="9"/>
        <v>21</v>
      </c>
      <c r="J115" s="19">
        <v>5</v>
      </c>
      <c r="K115" s="68">
        <f t="shared" si="10"/>
        <v>16</v>
      </c>
      <c r="L115" s="19"/>
      <c r="M115" s="19">
        <v>1</v>
      </c>
      <c r="N115" s="19">
        <v>4</v>
      </c>
      <c r="O115" s="19">
        <v>2</v>
      </c>
      <c r="P115" s="19"/>
      <c r="Q115" s="19">
        <v>9</v>
      </c>
      <c r="R115" s="70">
        <f t="shared" si="13"/>
        <v>0.4375</v>
      </c>
      <c r="S115" s="71">
        <f t="shared" si="14"/>
        <v>0.3125</v>
      </c>
      <c r="T115" s="38" t="str">
        <f t="shared" si="11"/>
        <v> </v>
      </c>
    </row>
    <row r="116" spans="1:20" s="13" customFormat="1" ht="25.5">
      <c r="A116" s="55" t="s">
        <v>6</v>
      </c>
      <c r="B116" s="282" t="s">
        <v>643</v>
      </c>
      <c r="C116" s="283" t="s">
        <v>160</v>
      </c>
      <c r="D116" s="282">
        <v>2</v>
      </c>
      <c r="E116" s="282" t="s">
        <v>162</v>
      </c>
      <c r="F116" s="19">
        <v>1</v>
      </c>
      <c r="G116" s="19"/>
      <c r="H116" s="19"/>
      <c r="I116" s="68">
        <f t="shared" si="9"/>
        <v>1</v>
      </c>
      <c r="J116" s="19"/>
      <c r="K116" s="68">
        <f t="shared" si="10"/>
        <v>1</v>
      </c>
      <c r="L116" s="19"/>
      <c r="M116" s="19">
        <v>1</v>
      </c>
      <c r="N116" s="19"/>
      <c r="O116" s="19"/>
      <c r="P116" s="19"/>
      <c r="Q116" s="19"/>
      <c r="R116" s="70">
        <f t="shared" si="13"/>
        <v>1</v>
      </c>
      <c r="S116" s="71">
        <f t="shared" si="14"/>
        <v>1</v>
      </c>
      <c r="T116" s="38" t="str">
        <f t="shared" si="11"/>
        <v> </v>
      </c>
    </row>
    <row r="117" spans="1:20" s="13" customFormat="1" ht="12.75">
      <c r="A117" s="55" t="s">
        <v>7</v>
      </c>
      <c r="B117" s="19"/>
      <c r="C117" s="19"/>
      <c r="D117" s="19"/>
      <c r="E117" s="20"/>
      <c r="F117" s="19"/>
      <c r="G117" s="19"/>
      <c r="H117" s="19"/>
      <c r="I117" s="68">
        <f t="shared" si="9"/>
        <v>0</v>
      </c>
      <c r="J117" s="19"/>
      <c r="K117" s="68">
        <f t="shared" si="10"/>
        <v>0</v>
      </c>
      <c r="L117" s="19"/>
      <c r="M117" s="19"/>
      <c r="N117" s="19"/>
      <c r="O117" s="19"/>
      <c r="P117" s="19"/>
      <c r="Q117" s="19"/>
      <c r="R117" s="70">
        <f t="shared" si="13"/>
        <v>0</v>
      </c>
      <c r="S117" s="71">
        <f t="shared" si="14"/>
        <v>0</v>
      </c>
      <c r="T117" s="38" t="str">
        <f t="shared" si="11"/>
        <v> </v>
      </c>
    </row>
    <row r="118" spans="1:20" s="13" customFormat="1" ht="25.5">
      <c r="A118" s="55" t="s">
        <v>45</v>
      </c>
      <c r="B118" s="282" t="s">
        <v>643</v>
      </c>
      <c r="C118" s="283" t="s">
        <v>160</v>
      </c>
      <c r="D118" s="282">
        <v>2</v>
      </c>
      <c r="E118" s="282" t="s">
        <v>162</v>
      </c>
      <c r="F118" s="19">
        <v>11</v>
      </c>
      <c r="G118" s="19"/>
      <c r="H118" s="19"/>
      <c r="I118" s="68">
        <f t="shared" si="9"/>
        <v>11</v>
      </c>
      <c r="J118" s="19"/>
      <c r="K118" s="68">
        <f t="shared" si="10"/>
        <v>11</v>
      </c>
      <c r="L118" s="19"/>
      <c r="M118" s="19">
        <v>3</v>
      </c>
      <c r="N118" s="19">
        <v>2</v>
      </c>
      <c r="O118" s="19"/>
      <c r="P118" s="19"/>
      <c r="Q118" s="19">
        <v>6</v>
      </c>
      <c r="R118" s="70">
        <f t="shared" si="13"/>
        <v>0.45454545454545453</v>
      </c>
      <c r="S118" s="71">
        <f t="shared" si="14"/>
        <v>0.45454545454545453</v>
      </c>
      <c r="T118" s="38" t="str">
        <f t="shared" si="11"/>
        <v> </v>
      </c>
    </row>
    <row r="119" spans="1:20" s="13" customFormat="1" ht="12.75">
      <c r="A119" s="55" t="s">
        <v>6</v>
      </c>
      <c r="B119" s="19"/>
      <c r="C119" s="19"/>
      <c r="D119" s="19"/>
      <c r="E119" s="20"/>
      <c r="F119" s="19"/>
      <c r="G119" s="19"/>
      <c r="H119" s="19"/>
      <c r="I119" s="68">
        <f t="shared" si="9"/>
        <v>0</v>
      </c>
      <c r="J119" s="19"/>
      <c r="K119" s="68">
        <f t="shared" si="10"/>
        <v>0</v>
      </c>
      <c r="L119" s="19"/>
      <c r="M119" s="19"/>
      <c r="N119" s="19"/>
      <c r="O119" s="19"/>
      <c r="P119" s="19"/>
      <c r="Q119" s="19"/>
      <c r="R119" s="70">
        <f t="shared" si="13"/>
        <v>0</v>
      </c>
      <c r="S119" s="71">
        <f t="shared" si="14"/>
        <v>0</v>
      </c>
      <c r="T119" s="38" t="str">
        <f t="shared" si="11"/>
        <v> </v>
      </c>
    </row>
    <row r="120" spans="1:20" s="13" customFormat="1" ht="12.75">
      <c r="A120" s="55" t="s">
        <v>7</v>
      </c>
      <c r="B120" s="19"/>
      <c r="C120" s="19"/>
      <c r="D120" s="19"/>
      <c r="E120" s="20"/>
      <c r="F120" s="19"/>
      <c r="G120" s="19"/>
      <c r="H120" s="19"/>
      <c r="I120" s="68">
        <f t="shared" si="9"/>
        <v>0</v>
      </c>
      <c r="J120" s="19"/>
      <c r="K120" s="68">
        <f t="shared" si="10"/>
        <v>0</v>
      </c>
      <c r="L120" s="19"/>
      <c r="M120" s="19"/>
      <c r="N120" s="19"/>
      <c r="O120" s="19"/>
      <c r="P120" s="19"/>
      <c r="Q120" s="19"/>
      <c r="R120" s="70">
        <f t="shared" si="13"/>
        <v>0</v>
      </c>
      <c r="S120" s="71">
        <f t="shared" si="14"/>
        <v>0</v>
      </c>
      <c r="T120" s="38" t="str">
        <f t="shared" si="11"/>
        <v> </v>
      </c>
    </row>
    <row r="121" spans="1:20" s="13" customFormat="1" ht="12.75">
      <c r="A121" s="55" t="s">
        <v>45</v>
      </c>
      <c r="B121" s="19"/>
      <c r="C121" s="19"/>
      <c r="D121" s="19"/>
      <c r="E121" s="20"/>
      <c r="F121" s="19"/>
      <c r="G121" s="19"/>
      <c r="H121" s="19"/>
      <c r="I121" s="68">
        <f t="shared" si="9"/>
        <v>0</v>
      </c>
      <c r="J121" s="19"/>
      <c r="K121" s="68">
        <f t="shared" si="10"/>
        <v>0</v>
      </c>
      <c r="L121" s="19"/>
      <c r="M121" s="19"/>
      <c r="N121" s="19"/>
      <c r="O121" s="19"/>
      <c r="P121" s="19"/>
      <c r="Q121" s="19"/>
      <c r="R121" s="70">
        <f t="shared" si="13"/>
        <v>0</v>
      </c>
      <c r="S121" s="71">
        <f t="shared" si="14"/>
        <v>0</v>
      </c>
      <c r="T121" s="38" t="str">
        <f t="shared" si="11"/>
        <v> </v>
      </c>
    </row>
    <row r="122" spans="1:20" s="13" customFormat="1" ht="12.75">
      <c r="A122" s="55" t="s">
        <v>6</v>
      </c>
      <c r="B122" s="19"/>
      <c r="C122" s="19"/>
      <c r="D122" s="19"/>
      <c r="E122" s="20"/>
      <c r="F122" s="19"/>
      <c r="G122" s="19"/>
      <c r="H122" s="19"/>
      <c r="I122" s="68">
        <f t="shared" si="9"/>
        <v>0</v>
      </c>
      <c r="J122" s="19"/>
      <c r="K122" s="68">
        <f t="shared" si="10"/>
        <v>0</v>
      </c>
      <c r="L122" s="19"/>
      <c r="M122" s="19"/>
      <c r="N122" s="19"/>
      <c r="O122" s="19"/>
      <c r="P122" s="19"/>
      <c r="Q122" s="19"/>
      <c r="R122" s="70">
        <f t="shared" si="13"/>
        <v>0</v>
      </c>
      <c r="S122" s="71">
        <f t="shared" si="14"/>
        <v>0</v>
      </c>
      <c r="T122" s="38" t="str">
        <f t="shared" si="11"/>
        <v> </v>
      </c>
    </row>
    <row r="123" spans="1:20" s="13" customFormat="1" ht="12.75">
      <c r="A123" s="55" t="s">
        <v>7</v>
      </c>
      <c r="B123" s="19"/>
      <c r="C123" s="19"/>
      <c r="D123" s="19"/>
      <c r="E123" s="20"/>
      <c r="F123" s="19"/>
      <c r="G123" s="19"/>
      <c r="H123" s="19"/>
      <c r="I123" s="68">
        <f t="shared" si="9"/>
        <v>0</v>
      </c>
      <c r="J123" s="19"/>
      <c r="K123" s="68">
        <f t="shared" si="10"/>
        <v>0</v>
      </c>
      <c r="L123" s="19"/>
      <c r="M123" s="19"/>
      <c r="N123" s="19"/>
      <c r="O123" s="19"/>
      <c r="P123" s="19"/>
      <c r="Q123" s="19"/>
      <c r="R123" s="70">
        <f t="shared" si="13"/>
        <v>0</v>
      </c>
      <c r="S123" s="71">
        <f t="shared" si="14"/>
        <v>0</v>
      </c>
      <c r="T123" s="38" t="str">
        <f t="shared" si="11"/>
        <v> </v>
      </c>
    </row>
    <row r="124" spans="1:20" s="13" customFormat="1" ht="12.75">
      <c r="A124" s="55" t="s">
        <v>45</v>
      </c>
      <c r="B124" s="19"/>
      <c r="C124" s="19"/>
      <c r="D124" s="19"/>
      <c r="E124" s="20"/>
      <c r="F124" s="19"/>
      <c r="G124" s="19"/>
      <c r="H124" s="19"/>
      <c r="I124" s="68">
        <f t="shared" si="9"/>
        <v>0</v>
      </c>
      <c r="J124" s="19"/>
      <c r="K124" s="68">
        <f t="shared" si="10"/>
        <v>0</v>
      </c>
      <c r="L124" s="19"/>
      <c r="M124" s="19"/>
      <c r="N124" s="19"/>
      <c r="O124" s="19"/>
      <c r="P124" s="19"/>
      <c r="Q124" s="19"/>
      <c r="R124" s="70">
        <f>IF(AND(SUM(M124:P124)=0,K124=0),0,SUM(M124:P124)/K124)</f>
        <v>0</v>
      </c>
      <c r="S124" s="71">
        <f>IF(AND(SUM(M124:N124)=0,K124=0),0,SUM(M124:N124)/K124)</f>
        <v>0</v>
      </c>
      <c r="T124" s="38" t="str">
        <f t="shared" si="11"/>
        <v> </v>
      </c>
    </row>
    <row r="125" spans="1:20" s="13" customFormat="1" ht="12.75">
      <c r="A125" s="55" t="s">
        <v>6</v>
      </c>
      <c r="B125" s="19"/>
      <c r="C125" s="19"/>
      <c r="D125" s="19"/>
      <c r="E125" s="20"/>
      <c r="F125" s="19"/>
      <c r="G125" s="19"/>
      <c r="H125" s="19"/>
      <c r="I125" s="68">
        <f t="shared" si="9"/>
        <v>0</v>
      </c>
      <c r="J125" s="19"/>
      <c r="K125" s="68">
        <f t="shared" si="10"/>
        <v>0</v>
      </c>
      <c r="L125" s="19"/>
      <c r="M125" s="19"/>
      <c r="N125" s="19"/>
      <c r="O125" s="19"/>
      <c r="P125" s="19"/>
      <c r="Q125" s="19"/>
      <c r="R125" s="70">
        <f aca="true" t="shared" si="15" ref="R125:R148">IF(AND(SUM(M125:P125)=0,K125=0),0,SUM(M125:P125)/K125)</f>
        <v>0</v>
      </c>
      <c r="S125" s="71">
        <f aca="true" t="shared" si="16" ref="S125:S148">IF(AND(SUM(M125:N125)=0,K125=0),0,SUM(M125:N125)/K125)</f>
        <v>0</v>
      </c>
      <c r="T125" s="38" t="str">
        <f t="shared" si="11"/>
        <v> </v>
      </c>
    </row>
    <row r="126" spans="1:20" s="13" customFormat="1" ht="12.75">
      <c r="A126" s="55" t="s">
        <v>7</v>
      </c>
      <c r="B126" s="19"/>
      <c r="C126" s="19"/>
      <c r="D126" s="19"/>
      <c r="E126" s="20"/>
      <c r="F126" s="19"/>
      <c r="G126" s="19"/>
      <c r="H126" s="19"/>
      <c r="I126" s="68">
        <f t="shared" si="9"/>
        <v>0</v>
      </c>
      <c r="J126" s="19"/>
      <c r="K126" s="68">
        <f t="shared" si="10"/>
        <v>0</v>
      </c>
      <c r="L126" s="19"/>
      <c r="M126" s="19"/>
      <c r="N126" s="19"/>
      <c r="O126" s="19"/>
      <c r="P126" s="19"/>
      <c r="Q126" s="19"/>
      <c r="R126" s="70">
        <f t="shared" si="15"/>
        <v>0</v>
      </c>
      <c r="S126" s="71">
        <f t="shared" si="16"/>
        <v>0</v>
      </c>
      <c r="T126" s="38" t="str">
        <f t="shared" si="11"/>
        <v> </v>
      </c>
    </row>
    <row r="127" spans="1:20" s="13" customFormat="1" ht="12.75">
      <c r="A127" s="55" t="s">
        <v>45</v>
      </c>
      <c r="B127" s="19"/>
      <c r="C127" s="19"/>
      <c r="D127" s="19"/>
      <c r="E127" s="20"/>
      <c r="F127" s="19"/>
      <c r="G127" s="19"/>
      <c r="H127" s="19"/>
      <c r="I127" s="68">
        <f t="shared" si="9"/>
        <v>0</v>
      </c>
      <c r="J127" s="19"/>
      <c r="K127" s="68">
        <f t="shared" si="10"/>
        <v>0</v>
      </c>
      <c r="L127" s="19"/>
      <c r="M127" s="19"/>
      <c r="N127" s="19"/>
      <c r="O127" s="19"/>
      <c r="P127" s="19"/>
      <c r="Q127" s="19"/>
      <c r="R127" s="70">
        <f t="shared" si="15"/>
        <v>0</v>
      </c>
      <c r="S127" s="71">
        <f t="shared" si="16"/>
        <v>0</v>
      </c>
      <c r="T127" s="38" t="str">
        <f t="shared" si="11"/>
        <v> </v>
      </c>
    </row>
    <row r="128" spans="1:20" s="13" customFormat="1" ht="12.75">
      <c r="A128" s="55" t="s">
        <v>6</v>
      </c>
      <c r="B128" s="19"/>
      <c r="C128" s="19"/>
      <c r="D128" s="19"/>
      <c r="E128" s="20"/>
      <c r="F128" s="19"/>
      <c r="G128" s="19"/>
      <c r="H128" s="19"/>
      <c r="I128" s="68">
        <f t="shared" si="9"/>
        <v>0</v>
      </c>
      <c r="J128" s="19"/>
      <c r="K128" s="68">
        <f t="shared" si="10"/>
        <v>0</v>
      </c>
      <c r="L128" s="19"/>
      <c r="M128" s="19"/>
      <c r="N128" s="19"/>
      <c r="O128" s="19"/>
      <c r="P128" s="19"/>
      <c r="Q128" s="19"/>
      <c r="R128" s="70">
        <f t="shared" si="15"/>
        <v>0</v>
      </c>
      <c r="S128" s="71">
        <f t="shared" si="16"/>
        <v>0</v>
      </c>
      <c r="T128" s="38" t="str">
        <f t="shared" si="11"/>
        <v> </v>
      </c>
    </row>
    <row r="129" spans="1:20" s="13" customFormat="1" ht="12.75">
      <c r="A129" s="55" t="s">
        <v>7</v>
      </c>
      <c r="B129" s="19"/>
      <c r="C129" s="19"/>
      <c r="D129" s="19"/>
      <c r="E129" s="20"/>
      <c r="F129" s="19"/>
      <c r="G129" s="19"/>
      <c r="H129" s="19"/>
      <c r="I129" s="68">
        <f t="shared" si="9"/>
        <v>0</v>
      </c>
      <c r="J129" s="19"/>
      <c r="K129" s="68">
        <f t="shared" si="10"/>
        <v>0</v>
      </c>
      <c r="L129" s="19"/>
      <c r="M129" s="19"/>
      <c r="N129" s="19"/>
      <c r="O129" s="19"/>
      <c r="P129" s="19"/>
      <c r="Q129" s="19"/>
      <c r="R129" s="70">
        <f t="shared" si="15"/>
        <v>0</v>
      </c>
      <c r="S129" s="71">
        <f t="shared" si="16"/>
        <v>0</v>
      </c>
      <c r="T129" s="38" t="str">
        <f t="shared" si="11"/>
        <v> </v>
      </c>
    </row>
    <row r="130" spans="1:20" s="13" customFormat="1" ht="12.75">
      <c r="A130" s="55" t="s">
        <v>45</v>
      </c>
      <c r="B130" s="19"/>
      <c r="C130" s="19"/>
      <c r="D130" s="19"/>
      <c r="E130" s="20"/>
      <c r="F130" s="19"/>
      <c r="G130" s="19"/>
      <c r="H130" s="19"/>
      <c r="I130" s="68">
        <f t="shared" si="9"/>
        <v>0</v>
      </c>
      <c r="J130" s="19"/>
      <c r="K130" s="68">
        <f t="shared" si="10"/>
        <v>0</v>
      </c>
      <c r="L130" s="19"/>
      <c r="M130" s="19"/>
      <c r="N130" s="19"/>
      <c r="O130" s="19"/>
      <c r="P130" s="19"/>
      <c r="Q130" s="19"/>
      <c r="R130" s="70">
        <f t="shared" si="15"/>
        <v>0</v>
      </c>
      <c r="S130" s="71">
        <f t="shared" si="16"/>
        <v>0</v>
      </c>
      <c r="T130" s="38" t="str">
        <f t="shared" si="11"/>
        <v> </v>
      </c>
    </row>
    <row r="131" spans="1:20" s="13" customFormat="1" ht="12.75">
      <c r="A131" s="55" t="s">
        <v>6</v>
      </c>
      <c r="B131" s="19"/>
      <c r="C131" s="19"/>
      <c r="D131" s="19"/>
      <c r="E131" s="20"/>
      <c r="F131" s="19"/>
      <c r="G131" s="19"/>
      <c r="H131" s="19"/>
      <c r="I131" s="68">
        <f t="shared" si="9"/>
        <v>0</v>
      </c>
      <c r="J131" s="19"/>
      <c r="K131" s="68">
        <f t="shared" si="10"/>
        <v>0</v>
      </c>
      <c r="L131" s="19"/>
      <c r="M131" s="19"/>
      <c r="N131" s="19"/>
      <c r="O131" s="19"/>
      <c r="P131" s="19"/>
      <c r="Q131" s="19"/>
      <c r="R131" s="70">
        <f t="shared" si="15"/>
        <v>0</v>
      </c>
      <c r="S131" s="71">
        <f t="shared" si="16"/>
        <v>0</v>
      </c>
      <c r="T131" s="38" t="str">
        <f t="shared" si="11"/>
        <v> </v>
      </c>
    </row>
    <row r="132" spans="1:20" s="13" customFormat="1" ht="12.75">
      <c r="A132" s="55" t="s">
        <v>7</v>
      </c>
      <c r="B132" s="19"/>
      <c r="C132" s="19"/>
      <c r="D132" s="19"/>
      <c r="E132" s="20"/>
      <c r="F132" s="19"/>
      <c r="G132" s="19"/>
      <c r="H132" s="19"/>
      <c r="I132" s="68">
        <f t="shared" si="9"/>
        <v>0</v>
      </c>
      <c r="J132" s="19"/>
      <c r="K132" s="68">
        <f t="shared" si="10"/>
        <v>0</v>
      </c>
      <c r="L132" s="19"/>
      <c r="M132" s="19"/>
      <c r="N132" s="19"/>
      <c r="O132" s="19"/>
      <c r="P132" s="19"/>
      <c r="Q132" s="19"/>
      <c r="R132" s="70">
        <f t="shared" si="15"/>
        <v>0</v>
      </c>
      <c r="S132" s="71">
        <f t="shared" si="16"/>
        <v>0</v>
      </c>
      <c r="T132" s="38" t="str">
        <f t="shared" si="11"/>
        <v> </v>
      </c>
    </row>
    <row r="133" spans="1:20" s="13" customFormat="1" ht="12.75">
      <c r="A133" s="55" t="s">
        <v>45</v>
      </c>
      <c r="B133" s="19"/>
      <c r="C133" s="19"/>
      <c r="D133" s="19"/>
      <c r="E133" s="20"/>
      <c r="F133" s="19"/>
      <c r="G133" s="19"/>
      <c r="H133" s="19"/>
      <c r="I133" s="68">
        <f t="shared" si="9"/>
        <v>0</v>
      </c>
      <c r="J133" s="19"/>
      <c r="K133" s="68">
        <f t="shared" si="10"/>
        <v>0</v>
      </c>
      <c r="L133" s="19"/>
      <c r="M133" s="19"/>
      <c r="N133" s="19"/>
      <c r="O133" s="19"/>
      <c r="P133" s="19"/>
      <c r="Q133" s="19"/>
      <c r="R133" s="70">
        <f t="shared" si="15"/>
        <v>0</v>
      </c>
      <c r="S133" s="71">
        <f t="shared" si="16"/>
        <v>0</v>
      </c>
      <c r="T133" s="38" t="str">
        <f t="shared" si="11"/>
        <v> </v>
      </c>
    </row>
    <row r="134" spans="1:20" s="13" customFormat="1" ht="12.75">
      <c r="A134" s="55" t="s">
        <v>6</v>
      </c>
      <c r="B134" s="19"/>
      <c r="C134" s="19"/>
      <c r="D134" s="19"/>
      <c r="E134" s="20"/>
      <c r="F134" s="19"/>
      <c r="G134" s="19"/>
      <c r="H134" s="19"/>
      <c r="I134" s="68">
        <f aca="true" t="shared" si="17" ref="I134:I197">F134-G134-H134</f>
        <v>0</v>
      </c>
      <c r="J134" s="19"/>
      <c r="K134" s="68">
        <f aca="true" t="shared" si="18" ref="K134:K178">I134-J134</f>
        <v>0</v>
      </c>
      <c r="L134" s="19"/>
      <c r="M134" s="19"/>
      <c r="N134" s="19"/>
      <c r="O134" s="19"/>
      <c r="P134" s="19"/>
      <c r="Q134" s="19"/>
      <c r="R134" s="70">
        <f t="shared" si="15"/>
        <v>0</v>
      </c>
      <c r="S134" s="71">
        <f t="shared" si="16"/>
        <v>0</v>
      </c>
      <c r="T134" s="38" t="str">
        <f aca="true" t="shared" si="19" ref="T134:T178">IF(K134=SUM(M134:Q134)," ","ОШИБКА")</f>
        <v> </v>
      </c>
    </row>
    <row r="135" spans="1:20" s="13" customFormat="1" ht="12.75">
      <c r="A135" s="55" t="s">
        <v>7</v>
      </c>
      <c r="B135" s="19"/>
      <c r="C135" s="19"/>
      <c r="D135" s="19"/>
      <c r="E135" s="20"/>
      <c r="F135" s="19"/>
      <c r="G135" s="19"/>
      <c r="H135" s="19"/>
      <c r="I135" s="68">
        <f t="shared" si="17"/>
        <v>0</v>
      </c>
      <c r="J135" s="19"/>
      <c r="K135" s="68">
        <f t="shared" si="18"/>
        <v>0</v>
      </c>
      <c r="L135" s="19"/>
      <c r="M135" s="19"/>
      <c r="N135" s="19"/>
      <c r="O135" s="19"/>
      <c r="P135" s="19"/>
      <c r="Q135" s="19"/>
      <c r="R135" s="70">
        <f t="shared" si="15"/>
        <v>0</v>
      </c>
      <c r="S135" s="71">
        <f t="shared" si="16"/>
        <v>0</v>
      </c>
      <c r="T135" s="38" t="str">
        <f t="shared" si="19"/>
        <v> </v>
      </c>
    </row>
    <row r="136" spans="1:20" s="13" customFormat="1" ht="12.75">
      <c r="A136" s="55" t="s">
        <v>45</v>
      </c>
      <c r="B136" s="19"/>
      <c r="C136" s="19"/>
      <c r="D136" s="19"/>
      <c r="E136" s="20"/>
      <c r="F136" s="19"/>
      <c r="G136" s="19"/>
      <c r="H136" s="19"/>
      <c r="I136" s="68">
        <f t="shared" si="17"/>
        <v>0</v>
      </c>
      <c r="J136" s="19"/>
      <c r="K136" s="68">
        <f t="shared" si="18"/>
        <v>0</v>
      </c>
      <c r="L136" s="19"/>
      <c r="M136" s="19"/>
      <c r="N136" s="19"/>
      <c r="O136" s="19"/>
      <c r="P136" s="19"/>
      <c r="Q136" s="19"/>
      <c r="R136" s="70">
        <f t="shared" si="15"/>
        <v>0</v>
      </c>
      <c r="S136" s="71">
        <f t="shared" si="16"/>
        <v>0</v>
      </c>
      <c r="T136" s="38" t="str">
        <f t="shared" si="19"/>
        <v> </v>
      </c>
    </row>
    <row r="137" spans="1:20" s="13" customFormat="1" ht="12.75">
      <c r="A137" s="55" t="s">
        <v>6</v>
      </c>
      <c r="B137" s="19"/>
      <c r="C137" s="19"/>
      <c r="D137" s="19"/>
      <c r="E137" s="20"/>
      <c r="F137" s="19"/>
      <c r="G137" s="19"/>
      <c r="H137" s="19"/>
      <c r="I137" s="68">
        <f t="shared" si="17"/>
        <v>0</v>
      </c>
      <c r="J137" s="19"/>
      <c r="K137" s="68">
        <f t="shared" si="18"/>
        <v>0</v>
      </c>
      <c r="L137" s="19"/>
      <c r="M137" s="19"/>
      <c r="N137" s="19"/>
      <c r="O137" s="19"/>
      <c r="P137" s="19"/>
      <c r="Q137" s="19"/>
      <c r="R137" s="70">
        <f t="shared" si="15"/>
        <v>0</v>
      </c>
      <c r="S137" s="71">
        <f t="shared" si="16"/>
        <v>0</v>
      </c>
      <c r="T137" s="38" t="str">
        <f t="shared" si="19"/>
        <v> </v>
      </c>
    </row>
    <row r="138" spans="1:20" s="13" customFormat="1" ht="12.75">
      <c r="A138" s="55" t="s">
        <v>7</v>
      </c>
      <c r="B138" s="19"/>
      <c r="C138" s="19"/>
      <c r="D138" s="19"/>
      <c r="E138" s="20"/>
      <c r="F138" s="19"/>
      <c r="G138" s="19"/>
      <c r="H138" s="19"/>
      <c r="I138" s="68">
        <f t="shared" si="17"/>
        <v>0</v>
      </c>
      <c r="J138" s="19"/>
      <c r="K138" s="68">
        <f t="shared" si="18"/>
        <v>0</v>
      </c>
      <c r="L138" s="19"/>
      <c r="M138" s="19"/>
      <c r="N138" s="19"/>
      <c r="O138" s="19"/>
      <c r="P138" s="19"/>
      <c r="Q138" s="19"/>
      <c r="R138" s="70">
        <f t="shared" si="15"/>
        <v>0</v>
      </c>
      <c r="S138" s="71">
        <f t="shared" si="16"/>
        <v>0</v>
      </c>
      <c r="T138" s="38" t="str">
        <f t="shared" si="19"/>
        <v> </v>
      </c>
    </row>
    <row r="139" spans="1:20" s="13" customFormat="1" ht="12.75">
      <c r="A139" s="55" t="s">
        <v>45</v>
      </c>
      <c r="B139" s="19"/>
      <c r="C139" s="19"/>
      <c r="D139" s="19"/>
      <c r="E139" s="20"/>
      <c r="F139" s="19"/>
      <c r="G139" s="19"/>
      <c r="H139" s="19"/>
      <c r="I139" s="68">
        <f t="shared" si="17"/>
        <v>0</v>
      </c>
      <c r="J139" s="19"/>
      <c r="K139" s="68">
        <f t="shared" si="18"/>
        <v>0</v>
      </c>
      <c r="L139" s="19"/>
      <c r="M139" s="19"/>
      <c r="N139" s="19"/>
      <c r="O139" s="19"/>
      <c r="P139" s="19"/>
      <c r="Q139" s="19"/>
      <c r="R139" s="70">
        <f t="shared" si="15"/>
        <v>0</v>
      </c>
      <c r="S139" s="71">
        <f t="shared" si="16"/>
        <v>0</v>
      </c>
      <c r="T139" s="38" t="str">
        <f t="shared" si="19"/>
        <v> </v>
      </c>
    </row>
    <row r="140" spans="1:20" s="13" customFormat="1" ht="12.75">
      <c r="A140" s="55" t="s">
        <v>6</v>
      </c>
      <c r="B140" s="19"/>
      <c r="C140" s="19"/>
      <c r="D140" s="19"/>
      <c r="E140" s="20"/>
      <c r="F140" s="19"/>
      <c r="G140" s="19"/>
      <c r="H140" s="19"/>
      <c r="I140" s="68">
        <f t="shared" si="17"/>
        <v>0</v>
      </c>
      <c r="J140" s="19"/>
      <c r="K140" s="68">
        <f t="shared" si="18"/>
        <v>0</v>
      </c>
      <c r="L140" s="19"/>
      <c r="M140" s="19"/>
      <c r="N140" s="19"/>
      <c r="O140" s="19"/>
      <c r="P140" s="19"/>
      <c r="Q140" s="19"/>
      <c r="R140" s="70">
        <f t="shared" si="15"/>
        <v>0</v>
      </c>
      <c r="S140" s="71">
        <f t="shared" si="16"/>
        <v>0</v>
      </c>
      <c r="T140" s="38" t="str">
        <f t="shared" si="19"/>
        <v> </v>
      </c>
    </row>
    <row r="141" spans="1:20" s="13" customFormat="1" ht="12.75">
      <c r="A141" s="55" t="s">
        <v>7</v>
      </c>
      <c r="B141" s="19"/>
      <c r="C141" s="19"/>
      <c r="D141" s="19"/>
      <c r="E141" s="20"/>
      <c r="F141" s="19"/>
      <c r="G141" s="19"/>
      <c r="H141" s="19"/>
      <c r="I141" s="68">
        <f t="shared" si="17"/>
        <v>0</v>
      </c>
      <c r="J141" s="19"/>
      <c r="K141" s="68">
        <f t="shared" si="18"/>
        <v>0</v>
      </c>
      <c r="L141" s="19"/>
      <c r="M141" s="19"/>
      <c r="N141" s="19"/>
      <c r="O141" s="19"/>
      <c r="P141" s="19"/>
      <c r="Q141" s="19"/>
      <c r="R141" s="70">
        <f t="shared" si="15"/>
        <v>0</v>
      </c>
      <c r="S141" s="71">
        <f t="shared" si="16"/>
        <v>0</v>
      </c>
      <c r="T141" s="38" t="str">
        <f t="shared" si="19"/>
        <v> </v>
      </c>
    </row>
    <row r="142" spans="1:20" s="13" customFormat="1" ht="12.75">
      <c r="A142" s="55" t="s">
        <v>45</v>
      </c>
      <c r="B142" s="19"/>
      <c r="C142" s="19"/>
      <c r="D142" s="19"/>
      <c r="E142" s="20"/>
      <c r="F142" s="19"/>
      <c r="G142" s="19"/>
      <c r="H142" s="19"/>
      <c r="I142" s="68">
        <f t="shared" si="17"/>
        <v>0</v>
      </c>
      <c r="J142" s="19"/>
      <c r="K142" s="68">
        <f t="shared" si="18"/>
        <v>0</v>
      </c>
      <c r="L142" s="19"/>
      <c r="M142" s="19"/>
      <c r="N142" s="19"/>
      <c r="O142" s="19"/>
      <c r="P142" s="19"/>
      <c r="Q142" s="19"/>
      <c r="R142" s="70">
        <f t="shared" si="15"/>
        <v>0</v>
      </c>
      <c r="S142" s="71">
        <f t="shared" si="16"/>
        <v>0</v>
      </c>
      <c r="T142" s="38" t="str">
        <f t="shared" si="19"/>
        <v> </v>
      </c>
    </row>
    <row r="143" spans="1:20" s="13" customFormat="1" ht="12.75">
      <c r="A143" s="55" t="s">
        <v>6</v>
      </c>
      <c r="B143" s="19"/>
      <c r="C143" s="19"/>
      <c r="D143" s="19"/>
      <c r="E143" s="20"/>
      <c r="F143" s="19"/>
      <c r="G143" s="19"/>
      <c r="H143" s="19"/>
      <c r="I143" s="68">
        <f t="shared" si="17"/>
        <v>0</v>
      </c>
      <c r="J143" s="19"/>
      <c r="K143" s="68">
        <f t="shared" si="18"/>
        <v>0</v>
      </c>
      <c r="L143" s="19"/>
      <c r="M143" s="19"/>
      <c r="N143" s="19"/>
      <c r="O143" s="19"/>
      <c r="P143" s="19"/>
      <c r="Q143" s="19"/>
      <c r="R143" s="70">
        <f t="shared" si="15"/>
        <v>0</v>
      </c>
      <c r="S143" s="71">
        <f t="shared" si="16"/>
        <v>0</v>
      </c>
      <c r="T143" s="38" t="str">
        <f t="shared" si="19"/>
        <v> </v>
      </c>
    </row>
    <row r="144" spans="1:20" s="13" customFormat="1" ht="12.75">
      <c r="A144" s="55" t="s">
        <v>7</v>
      </c>
      <c r="B144" s="19"/>
      <c r="C144" s="19"/>
      <c r="D144" s="19"/>
      <c r="E144" s="20"/>
      <c r="F144" s="19"/>
      <c r="G144" s="19"/>
      <c r="H144" s="19"/>
      <c r="I144" s="68">
        <f t="shared" si="17"/>
        <v>0</v>
      </c>
      <c r="J144" s="19"/>
      <c r="K144" s="68">
        <f t="shared" si="18"/>
        <v>0</v>
      </c>
      <c r="L144" s="19"/>
      <c r="M144" s="19"/>
      <c r="N144" s="19"/>
      <c r="O144" s="19"/>
      <c r="P144" s="19"/>
      <c r="Q144" s="19"/>
      <c r="R144" s="70">
        <f t="shared" si="15"/>
        <v>0</v>
      </c>
      <c r="S144" s="71">
        <f t="shared" si="16"/>
        <v>0</v>
      </c>
      <c r="T144" s="38" t="str">
        <f t="shared" si="19"/>
        <v> </v>
      </c>
    </row>
    <row r="145" spans="1:20" s="13" customFormat="1" ht="12.75">
      <c r="A145" s="55" t="s">
        <v>45</v>
      </c>
      <c r="B145" s="19"/>
      <c r="C145" s="19"/>
      <c r="D145" s="19"/>
      <c r="E145" s="20"/>
      <c r="F145" s="19"/>
      <c r="G145" s="19"/>
      <c r="H145" s="19"/>
      <c r="I145" s="68">
        <f t="shared" si="17"/>
        <v>0</v>
      </c>
      <c r="J145" s="19"/>
      <c r="K145" s="68">
        <f t="shared" si="18"/>
        <v>0</v>
      </c>
      <c r="L145" s="19"/>
      <c r="M145" s="19"/>
      <c r="N145" s="19"/>
      <c r="O145" s="19"/>
      <c r="P145" s="19"/>
      <c r="Q145" s="19"/>
      <c r="R145" s="70">
        <f t="shared" si="15"/>
        <v>0</v>
      </c>
      <c r="S145" s="71">
        <f t="shared" si="16"/>
        <v>0</v>
      </c>
      <c r="T145" s="38" t="str">
        <f t="shared" si="19"/>
        <v> </v>
      </c>
    </row>
    <row r="146" spans="1:20" s="13" customFormat="1" ht="12.75">
      <c r="A146" s="55" t="s">
        <v>6</v>
      </c>
      <c r="B146" s="19"/>
      <c r="C146" s="19"/>
      <c r="D146" s="19"/>
      <c r="E146" s="20"/>
      <c r="F146" s="19"/>
      <c r="G146" s="19"/>
      <c r="H146" s="19"/>
      <c r="I146" s="68">
        <f t="shared" si="17"/>
        <v>0</v>
      </c>
      <c r="J146" s="19"/>
      <c r="K146" s="68">
        <f t="shared" si="18"/>
        <v>0</v>
      </c>
      <c r="L146" s="19"/>
      <c r="M146" s="19"/>
      <c r="N146" s="19"/>
      <c r="O146" s="19"/>
      <c r="P146" s="19"/>
      <c r="Q146" s="19"/>
      <c r="R146" s="70">
        <f t="shared" si="15"/>
        <v>0</v>
      </c>
      <c r="S146" s="71">
        <f t="shared" si="16"/>
        <v>0</v>
      </c>
      <c r="T146" s="38" t="str">
        <f t="shared" si="19"/>
        <v> </v>
      </c>
    </row>
    <row r="147" spans="1:20" s="13" customFormat="1" ht="12.75">
      <c r="A147" s="55" t="s">
        <v>7</v>
      </c>
      <c r="B147" s="19"/>
      <c r="C147" s="19"/>
      <c r="D147" s="19"/>
      <c r="E147" s="20"/>
      <c r="F147" s="19"/>
      <c r="G147" s="19"/>
      <c r="H147" s="19"/>
      <c r="I147" s="68">
        <f t="shared" si="17"/>
        <v>0</v>
      </c>
      <c r="J147" s="19"/>
      <c r="K147" s="68">
        <f t="shared" si="18"/>
        <v>0</v>
      </c>
      <c r="L147" s="19"/>
      <c r="M147" s="19"/>
      <c r="N147" s="19"/>
      <c r="O147" s="19"/>
      <c r="P147" s="19"/>
      <c r="Q147" s="19"/>
      <c r="R147" s="70">
        <f t="shared" si="15"/>
        <v>0</v>
      </c>
      <c r="S147" s="71">
        <f t="shared" si="16"/>
        <v>0</v>
      </c>
      <c r="T147" s="38" t="str">
        <f t="shared" si="19"/>
        <v> </v>
      </c>
    </row>
    <row r="148" spans="1:20" s="13" customFormat="1" ht="12.75">
      <c r="A148" s="55" t="s">
        <v>45</v>
      </c>
      <c r="B148" s="19"/>
      <c r="C148" s="19"/>
      <c r="D148" s="19"/>
      <c r="E148" s="20"/>
      <c r="F148" s="19"/>
      <c r="G148" s="19"/>
      <c r="H148" s="19"/>
      <c r="I148" s="68">
        <f t="shared" si="17"/>
        <v>0</v>
      </c>
      <c r="J148" s="19"/>
      <c r="K148" s="68">
        <f t="shared" si="18"/>
        <v>0</v>
      </c>
      <c r="L148" s="19"/>
      <c r="M148" s="19"/>
      <c r="N148" s="19"/>
      <c r="O148" s="19"/>
      <c r="P148" s="19"/>
      <c r="Q148" s="19"/>
      <c r="R148" s="70">
        <f t="shared" si="15"/>
        <v>0</v>
      </c>
      <c r="S148" s="71">
        <f t="shared" si="16"/>
        <v>0</v>
      </c>
      <c r="T148" s="38" t="str">
        <f t="shared" si="19"/>
        <v> </v>
      </c>
    </row>
    <row r="149" spans="1:20" s="13" customFormat="1" ht="12.75">
      <c r="A149" s="55" t="s">
        <v>6</v>
      </c>
      <c r="B149" s="19"/>
      <c r="C149" s="19"/>
      <c r="D149" s="19"/>
      <c r="E149" s="20"/>
      <c r="F149" s="19"/>
      <c r="G149" s="19"/>
      <c r="H149" s="19"/>
      <c r="I149" s="68">
        <f t="shared" si="17"/>
        <v>0</v>
      </c>
      <c r="J149" s="19"/>
      <c r="K149" s="68">
        <f t="shared" si="18"/>
        <v>0</v>
      </c>
      <c r="L149" s="19"/>
      <c r="M149" s="19"/>
      <c r="N149" s="19"/>
      <c r="O149" s="19"/>
      <c r="P149" s="19"/>
      <c r="Q149" s="19"/>
      <c r="R149" s="70">
        <f>IF(AND(SUM(M149:P149)=0,K149=0),0,SUM(M149:P149)/K149)</f>
        <v>0</v>
      </c>
      <c r="S149" s="71">
        <f>IF(AND(SUM(M149:N149)=0,K149=0),0,SUM(M149:N149)/K149)</f>
        <v>0</v>
      </c>
      <c r="T149" s="38" t="str">
        <f t="shared" si="19"/>
        <v> </v>
      </c>
    </row>
    <row r="150" spans="1:20" s="13" customFormat="1" ht="12.75">
      <c r="A150" s="55" t="s">
        <v>7</v>
      </c>
      <c r="B150" s="19"/>
      <c r="C150" s="19"/>
      <c r="D150" s="19"/>
      <c r="E150" s="20"/>
      <c r="F150" s="19"/>
      <c r="G150" s="19"/>
      <c r="H150" s="19"/>
      <c r="I150" s="68">
        <f t="shared" si="17"/>
        <v>0</v>
      </c>
      <c r="J150" s="19"/>
      <c r="K150" s="68">
        <f t="shared" si="18"/>
        <v>0</v>
      </c>
      <c r="L150" s="19"/>
      <c r="M150" s="19"/>
      <c r="N150" s="19"/>
      <c r="O150" s="19"/>
      <c r="P150" s="19"/>
      <c r="Q150" s="19"/>
      <c r="R150" s="70">
        <f aca="true" t="shared" si="20" ref="R150:R173">IF(AND(SUM(M150:P150)=0,K150=0),0,SUM(M150:P150)/K150)</f>
        <v>0</v>
      </c>
      <c r="S150" s="71">
        <f aca="true" t="shared" si="21" ref="S150:S173">IF(AND(SUM(M150:N150)=0,K150=0),0,SUM(M150:N150)/K150)</f>
        <v>0</v>
      </c>
      <c r="T150" s="38" t="str">
        <f t="shared" si="19"/>
        <v> </v>
      </c>
    </row>
    <row r="151" spans="1:20" s="13" customFormat="1" ht="12.75">
      <c r="A151" s="55" t="s">
        <v>45</v>
      </c>
      <c r="B151" s="19"/>
      <c r="C151" s="19"/>
      <c r="D151" s="19"/>
      <c r="E151" s="20"/>
      <c r="F151" s="19"/>
      <c r="G151" s="19"/>
      <c r="H151" s="19"/>
      <c r="I151" s="68">
        <f t="shared" si="17"/>
        <v>0</v>
      </c>
      <c r="J151" s="19"/>
      <c r="K151" s="68">
        <f t="shared" si="18"/>
        <v>0</v>
      </c>
      <c r="L151" s="19"/>
      <c r="M151" s="19"/>
      <c r="N151" s="19"/>
      <c r="O151" s="19"/>
      <c r="P151" s="19"/>
      <c r="Q151" s="19"/>
      <c r="R151" s="70">
        <f t="shared" si="20"/>
        <v>0</v>
      </c>
      <c r="S151" s="71">
        <f t="shared" si="21"/>
        <v>0</v>
      </c>
      <c r="T151" s="38" t="str">
        <f t="shared" si="19"/>
        <v> </v>
      </c>
    </row>
    <row r="152" spans="1:20" s="13" customFormat="1" ht="12.75">
      <c r="A152" s="55" t="s">
        <v>6</v>
      </c>
      <c r="B152" s="19"/>
      <c r="C152" s="19"/>
      <c r="D152" s="19"/>
      <c r="E152" s="20"/>
      <c r="F152" s="19"/>
      <c r="G152" s="19"/>
      <c r="H152" s="19"/>
      <c r="I152" s="68">
        <f t="shared" si="17"/>
        <v>0</v>
      </c>
      <c r="J152" s="19"/>
      <c r="K152" s="68">
        <f t="shared" si="18"/>
        <v>0</v>
      </c>
      <c r="L152" s="19"/>
      <c r="M152" s="19"/>
      <c r="N152" s="19"/>
      <c r="O152" s="19"/>
      <c r="P152" s="19"/>
      <c r="Q152" s="19"/>
      <c r="R152" s="70">
        <f t="shared" si="20"/>
        <v>0</v>
      </c>
      <c r="S152" s="71">
        <f t="shared" si="21"/>
        <v>0</v>
      </c>
      <c r="T152" s="38" t="str">
        <f t="shared" si="19"/>
        <v> </v>
      </c>
    </row>
    <row r="153" spans="1:20" s="13" customFormat="1" ht="12.75">
      <c r="A153" s="55" t="s">
        <v>7</v>
      </c>
      <c r="B153" s="19"/>
      <c r="C153" s="19"/>
      <c r="D153" s="19"/>
      <c r="E153" s="20"/>
      <c r="F153" s="19"/>
      <c r="G153" s="19"/>
      <c r="H153" s="19"/>
      <c r="I153" s="68">
        <f t="shared" si="17"/>
        <v>0</v>
      </c>
      <c r="J153" s="19"/>
      <c r="K153" s="68">
        <f t="shared" si="18"/>
        <v>0</v>
      </c>
      <c r="L153" s="19"/>
      <c r="M153" s="19"/>
      <c r="N153" s="19"/>
      <c r="O153" s="19"/>
      <c r="P153" s="19"/>
      <c r="Q153" s="19"/>
      <c r="R153" s="70">
        <f t="shared" si="20"/>
        <v>0</v>
      </c>
      <c r="S153" s="71">
        <f t="shared" si="21"/>
        <v>0</v>
      </c>
      <c r="T153" s="38" t="str">
        <f t="shared" si="19"/>
        <v> </v>
      </c>
    </row>
    <row r="154" spans="1:20" s="13" customFormat="1" ht="12.75">
      <c r="A154" s="55" t="s">
        <v>45</v>
      </c>
      <c r="B154" s="19"/>
      <c r="C154" s="19"/>
      <c r="D154" s="19"/>
      <c r="E154" s="20"/>
      <c r="F154" s="19"/>
      <c r="G154" s="19"/>
      <c r="H154" s="19"/>
      <c r="I154" s="68">
        <f t="shared" si="17"/>
        <v>0</v>
      </c>
      <c r="J154" s="19"/>
      <c r="K154" s="68">
        <f t="shared" si="18"/>
        <v>0</v>
      </c>
      <c r="L154" s="19"/>
      <c r="M154" s="19"/>
      <c r="N154" s="19"/>
      <c r="O154" s="19"/>
      <c r="P154" s="19"/>
      <c r="Q154" s="19"/>
      <c r="R154" s="70">
        <f t="shared" si="20"/>
        <v>0</v>
      </c>
      <c r="S154" s="71">
        <f t="shared" si="21"/>
        <v>0</v>
      </c>
      <c r="T154" s="38" t="str">
        <f t="shared" si="19"/>
        <v> </v>
      </c>
    </row>
    <row r="155" spans="1:20" s="13" customFormat="1" ht="12.75">
      <c r="A155" s="55" t="s">
        <v>6</v>
      </c>
      <c r="B155" s="19"/>
      <c r="C155" s="19"/>
      <c r="D155" s="19"/>
      <c r="E155" s="20"/>
      <c r="F155" s="19"/>
      <c r="G155" s="19"/>
      <c r="H155" s="19"/>
      <c r="I155" s="68">
        <f t="shared" si="17"/>
        <v>0</v>
      </c>
      <c r="J155" s="19"/>
      <c r="K155" s="68">
        <f t="shared" si="18"/>
        <v>0</v>
      </c>
      <c r="L155" s="19"/>
      <c r="M155" s="19"/>
      <c r="N155" s="19"/>
      <c r="O155" s="19"/>
      <c r="P155" s="19"/>
      <c r="Q155" s="19"/>
      <c r="R155" s="70">
        <f t="shared" si="20"/>
        <v>0</v>
      </c>
      <c r="S155" s="71">
        <f t="shared" si="21"/>
        <v>0</v>
      </c>
      <c r="T155" s="38" t="str">
        <f t="shared" si="19"/>
        <v> </v>
      </c>
    </row>
    <row r="156" spans="1:20" s="13" customFormat="1" ht="12.75">
      <c r="A156" s="55" t="s">
        <v>7</v>
      </c>
      <c r="B156" s="19"/>
      <c r="C156" s="19"/>
      <c r="D156" s="19"/>
      <c r="E156" s="20"/>
      <c r="F156" s="19"/>
      <c r="G156" s="19"/>
      <c r="H156" s="19"/>
      <c r="I156" s="68">
        <f t="shared" si="17"/>
        <v>0</v>
      </c>
      <c r="J156" s="19"/>
      <c r="K156" s="68">
        <f t="shared" si="18"/>
        <v>0</v>
      </c>
      <c r="L156" s="19"/>
      <c r="M156" s="19"/>
      <c r="N156" s="19"/>
      <c r="O156" s="19"/>
      <c r="P156" s="19"/>
      <c r="Q156" s="19"/>
      <c r="R156" s="70">
        <f t="shared" si="20"/>
        <v>0</v>
      </c>
      <c r="S156" s="71">
        <f t="shared" si="21"/>
        <v>0</v>
      </c>
      <c r="T156" s="38" t="str">
        <f t="shared" si="19"/>
        <v> </v>
      </c>
    </row>
    <row r="157" spans="1:20" s="13" customFormat="1" ht="12.75">
      <c r="A157" s="55" t="s">
        <v>45</v>
      </c>
      <c r="B157" s="19"/>
      <c r="C157" s="19"/>
      <c r="D157" s="19"/>
      <c r="E157" s="20"/>
      <c r="F157" s="19"/>
      <c r="G157" s="19"/>
      <c r="H157" s="19"/>
      <c r="I157" s="68">
        <f t="shared" si="17"/>
        <v>0</v>
      </c>
      <c r="J157" s="19"/>
      <c r="K157" s="68">
        <f t="shared" si="18"/>
        <v>0</v>
      </c>
      <c r="L157" s="19"/>
      <c r="M157" s="19"/>
      <c r="N157" s="19"/>
      <c r="O157" s="19"/>
      <c r="P157" s="19"/>
      <c r="Q157" s="19"/>
      <c r="R157" s="70">
        <f t="shared" si="20"/>
        <v>0</v>
      </c>
      <c r="S157" s="71">
        <f t="shared" si="21"/>
        <v>0</v>
      </c>
      <c r="T157" s="38" t="str">
        <f t="shared" si="19"/>
        <v> </v>
      </c>
    </row>
    <row r="158" spans="1:20" s="13" customFormat="1" ht="12.75">
      <c r="A158" s="55" t="s">
        <v>6</v>
      </c>
      <c r="B158" s="19"/>
      <c r="C158" s="19"/>
      <c r="D158" s="19"/>
      <c r="E158" s="20"/>
      <c r="F158" s="19"/>
      <c r="G158" s="19"/>
      <c r="H158" s="19"/>
      <c r="I158" s="68">
        <f t="shared" si="17"/>
        <v>0</v>
      </c>
      <c r="J158" s="19"/>
      <c r="K158" s="68">
        <f t="shared" si="18"/>
        <v>0</v>
      </c>
      <c r="L158" s="19"/>
      <c r="M158" s="19"/>
      <c r="N158" s="19"/>
      <c r="O158" s="19"/>
      <c r="P158" s="19"/>
      <c r="Q158" s="19"/>
      <c r="R158" s="70">
        <f t="shared" si="20"/>
        <v>0</v>
      </c>
      <c r="S158" s="71">
        <f t="shared" si="21"/>
        <v>0</v>
      </c>
      <c r="T158" s="38" t="str">
        <f t="shared" si="19"/>
        <v> </v>
      </c>
    </row>
    <row r="159" spans="1:20" s="13" customFormat="1" ht="12.75">
      <c r="A159" s="55" t="s">
        <v>7</v>
      </c>
      <c r="B159" s="19"/>
      <c r="C159" s="19"/>
      <c r="D159" s="19"/>
      <c r="E159" s="20"/>
      <c r="F159" s="19"/>
      <c r="G159" s="19"/>
      <c r="H159" s="19"/>
      <c r="I159" s="68">
        <f t="shared" si="17"/>
        <v>0</v>
      </c>
      <c r="J159" s="19"/>
      <c r="K159" s="68">
        <f t="shared" si="18"/>
        <v>0</v>
      </c>
      <c r="L159" s="19"/>
      <c r="M159" s="19"/>
      <c r="N159" s="19"/>
      <c r="O159" s="19"/>
      <c r="P159" s="19"/>
      <c r="Q159" s="19"/>
      <c r="R159" s="70">
        <f t="shared" si="20"/>
        <v>0</v>
      </c>
      <c r="S159" s="71">
        <f t="shared" si="21"/>
        <v>0</v>
      </c>
      <c r="T159" s="38" t="str">
        <f t="shared" si="19"/>
        <v> </v>
      </c>
    </row>
    <row r="160" spans="1:20" s="13" customFormat="1" ht="12.75">
      <c r="A160" s="55" t="s">
        <v>45</v>
      </c>
      <c r="B160" s="19"/>
      <c r="C160" s="19"/>
      <c r="D160" s="19"/>
      <c r="E160" s="20"/>
      <c r="F160" s="19"/>
      <c r="G160" s="19"/>
      <c r="H160" s="19"/>
      <c r="I160" s="68">
        <f t="shared" si="17"/>
        <v>0</v>
      </c>
      <c r="J160" s="19"/>
      <c r="K160" s="68">
        <f t="shared" si="18"/>
        <v>0</v>
      </c>
      <c r="L160" s="19"/>
      <c r="M160" s="19"/>
      <c r="N160" s="19"/>
      <c r="O160" s="19"/>
      <c r="P160" s="19"/>
      <c r="Q160" s="19"/>
      <c r="R160" s="70">
        <f t="shared" si="20"/>
        <v>0</v>
      </c>
      <c r="S160" s="71">
        <f t="shared" si="21"/>
        <v>0</v>
      </c>
      <c r="T160" s="38" t="str">
        <f t="shared" si="19"/>
        <v> </v>
      </c>
    </row>
    <row r="161" spans="1:20" s="13" customFormat="1" ht="12.75">
      <c r="A161" s="55" t="s">
        <v>6</v>
      </c>
      <c r="B161" s="19"/>
      <c r="C161" s="19"/>
      <c r="D161" s="19"/>
      <c r="E161" s="20"/>
      <c r="F161" s="19"/>
      <c r="G161" s="19"/>
      <c r="H161" s="19"/>
      <c r="I161" s="68">
        <f t="shared" si="17"/>
        <v>0</v>
      </c>
      <c r="J161" s="19"/>
      <c r="K161" s="68">
        <f t="shared" si="18"/>
        <v>0</v>
      </c>
      <c r="L161" s="19"/>
      <c r="M161" s="19"/>
      <c r="N161" s="19"/>
      <c r="O161" s="19"/>
      <c r="P161" s="19"/>
      <c r="Q161" s="19"/>
      <c r="R161" s="70">
        <f t="shared" si="20"/>
        <v>0</v>
      </c>
      <c r="S161" s="71">
        <f t="shared" si="21"/>
        <v>0</v>
      </c>
      <c r="T161" s="38" t="str">
        <f t="shared" si="19"/>
        <v> </v>
      </c>
    </row>
    <row r="162" spans="1:20" s="13" customFormat="1" ht="12.75">
      <c r="A162" s="55" t="s">
        <v>7</v>
      </c>
      <c r="B162" s="19"/>
      <c r="C162" s="19"/>
      <c r="D162" s="19"/>
      <c r="E162" s="20"/>
      <c r="F162" s="19"/>
      <c r="G162" s="19"/>
      <c r="H162" s="19"/>
      <c r="I162" s="68">
        <f t="shared" si="17"/>
        <v>0</v>
      </c>
      <c r="J162" s="19"/>
      <c r="K162" s="68">
        <f t="shared" si="18"/>
        <v>0</v>
      </c>
      <c r="L162" s="19"/>
      <c r="M162" s="19"/>
      <c r="N162" s="19"/>
      <c r="O162" s="19"/>
      <c r="P162" s="19"/>
      <c r="Q162" s="19"/>
      <c r="R162" s="70">
        <f t="shared" si="20"/>
        <v>0</v>
      </c>
      <c r="S162" s="71">
        <f t="shared" si="21"/>
        <v>0</v>
      </c>
      <c r="T162" s="38" t="str">
        <f t="shared" si="19"/>
        <v> </v>
      </c>
    </row>
    <row r="163" spans="1:20" s="13" customFormat="1" ht="12.75">
      <c r="A163" s="55" t="s">
        <v>45</v>
      </c>
      <c r="B163" s="19"/>
      <c r="C163" s="19"/>
      <c r="D163" s="19"/>
      <c r="E163" s="20"/>
      <c r="F163" s="19"/>
      <c r="G163" s="19"/>
      <c r="H163" s="19"/>
      <c r="I163" s="68">
        <f t="shared" si="17"/>
        <v>0</v>
      </c>
      <c r="J163" s="19"/>
      <c r="K163" s="68">
        <f t="shared" si="18"/>
        <v>0</v>
      </c>
      <c r="L163" s="19"/>
      <c r="M163" s="19"/>
      <c r="N163" s="19"/>
      <c r="O163" s="19"/>
      <c r="P163" s="19"/>
      <c r="Q163" s="19"/>
      <c r="R163" s="70">
        <f t="shared" si="20"/>
        <v>0</v>
      </c>
      <c r="S163" s="71">
        <f t="shared" si="21"/>
        <v>0</v>
      </c>
      <c r="T163" s="38" t="str">
        <f t="shared" si="19"/>
        <v> </v>
      </c>
    </row>
    <row r="164" spans="1:20" s="13" customFormat="1" ht="12.75">
      <c r="A164" s="55" t="s">
        <v>6</v>
      </c>
      <c r="B164" s="19"/>
      <c r="C164" s="19"/>
      <c r="D164" s="19"/>
      <c r="E164" s="20"/>
      <c r="F164" s="19"/>
      <c r="G164" s="19"/>
      <c r="H164" s="19"/>
      <c r="I164" s="68">
        <f t="shared" si="17"/>
        <v>0</v>
      </c>
      <c r="J164" s="19"/>
      <c r="K164" s="68">
        <f t="shared" si="18"/>
        <v>0</v>
      </c>
      <c r="L164" s="19"/>
      <c r="M164" s="19"/>
      <c r="N164" s="19"/>
      <c r="O164" s="19"/>
      <c r="P164" s="19"/>
      <c r="Q164" s="19"/>
      <c r="R164" s="70">
        <f t="shared" si="20"/>
        <v>0</v>
      </c>
      <c r="S164" s="71">
        <f t="shared" si="21"/>
        <v>0</v>
      </c>
      <c r="T164" s="38" t="str">
        <f t="shared" si="19"/>
        <v> </v>
      </c>
    </row>
    <row r="165" spans="1:20" s="13" customFormat="1" ht="12.75">
      <c r="A165" s="55" t="s">
        <v>7</v>
      </c>
      <c r="B165" s="19"/>
      <c r="C165" s="19"/>
      <c r="D165" s="19"/>
      <c r="E165" s="20"/>
      <c r="F165" s="19"/>
      <c r="G165" s="19"/>
      <c r="H165" s="19"/>
      <c r="I165" s="68">
        <f t="shared" si="17"/>
        <v>0</v>
      </c>
      <c r="J165" s="19"/>
      <c r="K165" s="68">
        <f t="shared" si="18"/>
        <v>0</v>
      </c>
      <c r="L165" s="19"/>
      <c r="M165" s="19"/>
      <c r="N165" s="19"/>
      <c r="O165" s="19"/>
      <c r="P165" s="19"/>
      <c r="Q165" s="19"/>
      <c r="R165" s="70">
        <f t="shared" si="20"/>
        <v>0</v>
      </c>
      <c r="S165" s="71">
        <f t="shared" si="21"/>
        <v>0</v>
      </c>
      <c r="T165" s="38" t="str">
        <f t="shared" si="19"/>
        <v> </v>
      </c>
    </row>
    <row r="166" spans="1:20" s="13" customFormat="1" ht="12.75">
      <c r="A166" s="55" t="s">
        <v>45</v>
      </c>
      <c r="B166" s="19"/>
      <c r="C166" s="19"/>
      <c r="D166" s="19"/>
      <c r="E166" s="20"/>
      <c r="F166" s="19"/>
      <c r="G166" s="19"/>
      <c r="H166" s="19"/>
      <c r="I166" s="68">
        <f t="shared" si="17"/>
        <v>0</v>
      </c>
      <c r="J166" s="19"/>
      <c r="K166" s="68">
        <f t="shared" si="18"/>
        <v>0</v>
      </c>
      <c r="L166" s="19"/>
      <c r="M166" s="19"/>
      <c r="N166" s="19"/>
      <c r="O166" s="19"/>
      <c r="P166" s="19"/>
      <c r="Q166" s="19"/>
      <c r="R166" s="70">
        <f t="shared" si="20"/>
        <v>0</v>
      </c>
      <c r="S166" s="71">
        <f t="shared" si="21"/>
        <v>0</v>
      </c>
      <c r="T166" s="38" t="str">
        <f t="shared" si="19"/>
        <v> </v>
      </c>
    </row>
    <row r="167" spans="1:20" s="13" customFormat="1" ht="12.75">
      <c r="A167" s="55" t="s">
        <v>6</v>
      </c>
      <c r="B167" s="19"/>
      <c r="C167" s="19"/>
      <c r="D167" s="19"/>
      <c r="E167" s="20"/>
      <c r="F167" s="19"/>
      <c r="G167" s="19"/>
      <c r="H167" s="19"/>
      <c r="I167" s="68">
        <f t="shared" si="17"/>
        <v>0</v>
      </c>
      <c r="J167" s="19"/>
      <c r="K167" s="68">
        <f t="shared" si="18"/>
        <v>0</v>
      </c>
      <c r="L167" s="19"/>
      <c r="M167" s="19"/>
      <c r="N167" s="19"/>
      <c r="O167" s="19"/>
      <c r="P167" s="19"/>
      <c r="Q167" s="19"/>
      <c r="R167" s="70">
        <f t="shared" si="20"/>
        <v>0</v>
      </c>
      <c r="S167" s="71">
        <f t="shared" si="21"/>
        <v>0</v>
      </c>
      <c r="T167" s="38" t="str">
        <f t="shared" si="19"/>
        <v> </v>
      </c>
    </row>
    <row r="168" spans="1:20" s="13" customFormat="1" ht="12.75">
      <c r="A168" s="55" t="s">
        <v>7</v>
      </c>
      <c r="B168" s="19"/>
      <c r="C168" s="19"/>
      <c r="D168" s="19"/>
      <c r="E168" s="20"/>
      <c r="F168" s="19"/>
      <c r="G168" s="19"/>
      <c r="H168" s="19"/>
      <c r="I168" s="68">
        <f t="shared" si="17"/>
        <v>0</v>
      </c>
      <c r="J168" s="19"/>
      <c r="K168" s="68">
        <f t="shared" si="18"/>
        <v>0</v>
      </c>
      <c r="L168" s="19"/>
      <c r="M168" s="19"/>
      <c r="N168" s="19"/>
      <c r="O168" s="19"/>
      <c r="P168" s="19"/>
      <c r="Q168" s="19"/>
      <c r="R168" s="70">
        <f t="shared" si="20"/>
        <v>0</v>
      </c>
      <c r="S168" s="71">
        <f t="shared" si="21"/>
        <v>0</v>
      </c>
      <c r="T168" s="38" t="str">
        <f t="shared" si="19"/>
        <v> </v>
      </c>
    </row>
    <row r="169" spans="1:20" s="13" customFormat="1" ht="12.75">
      <c r="A169" s="55" t="s">
        <v>45</v>
      </c>
      <c r="B169" s="19"/>
      <c r="C169" s="19"/>
      <c r="D169" s="19"/>
      <c r="E169" s="20"/>
      <c r="F169" s="19"/>
      <c r="G169" s="19"/>
      <c r="H169" s="19"/>
      <c r="I169" s="68">
        <f t="shared" si="17"/>
        <v>0</v>
      </c>
      <c r="J169" s="19"/>
      <c r="K169" s="68">
        <f t="shared" si="18"/>
        <v>0</v>
      </c>
      <c r="L169" s="19"/>
      <c r="M169" s="19"/>
      <c r="N169" s="19"/>
      <c r="O169" s="19"/>
      <c r="P169" s="19"/>
      <c r="Q169" s="19"/>
      <c r="R169" s="70">
        <f t="shared" si="20"/>
        <v>0</v>
      </c>
      <c r="S169" s="71">
        <f t="shared" si="21"/>
        <v>0</v>
      </c>
      <c r="T169" s="38" t="str">
        <f t="shared" si="19"/>
        <v> </v>
      </c>
    </row>
    <row r="170" spans="1:20" s="13" customFormat="1" ht="12.75">
      <c r="A170" s="55" t="s">
        <v>6</v>
      </c>
      <c r="B170" s="19"/>
      <c r="C170" s="19"/>
      <c r="D170" s="19"/>
      <c r="E170" s="20"/>
      <c r="F170" s="19"/>
      <c r="G170" s="19"/>
      <c r="H170" s="19"/>
      <c r="I170" s="68">
        <f t="shared" si="17"/>
        <v>0</v>
      </c>
      <c r="J170" s="19"/>
      <c r="K170" s="68">
        <f t="shared" si="18"/>
        <v>0</v>
      </c>
      <c r="L170" s="19"/>
      <c r="M170" s="19"/>
      <c r="N170" s="19"/>
      <c r="O170" s="19"/>
      <c r="P170" s="19"/>
      <c r="Q170" s="19"/>
      <c r="R170" s="70">
        <f t="shared" si="20"/>
        <v>0</v>
      </c>
      <c r="S170" s="71">
        <f t="shared" si="21"/>
        <v>0</v>
      </c>
      <c r="T170" s="38" t="str">
        <f t="shared" si="19"/>
        <v> </v>
      </c>
    </row>
    <row r="171" spans="1:20" s="13" customFormat="1" ht="12.75">
      <c r="A171" s="55" t="s">
        <v>7</v>
      </c>
      <c r="B171" s="19"/>
      <c r="C171" s="19"/>
      <c r="D171" s="19"/>
      <c r="E171" s="20"/>
      <c r="F171" s="19"/>
      <c r="G171" s="19"/>
      <c r="H171" s="19"/>
      <c r="I171" s="68">
        <f t="shared" si="17"/>
        <v>0</v>
      </c>
      <c r="J171" s="19"/>
      <c r="K171" s="68">
        <f t="shared" si="18"/>
        <v>0</v>
      </c>
      <c r="L171" s="19"/>
      <c r="M171" s="19"/>
      <c r="N171" s="19"/>
      <c r="O171" s="19"/>
      <c r="P171" s="19"/>
      <c r="Q171" s="19"/>
      <c r="R171" s="70">
        <f t="shared" si="20"/>
        <v>0</v>
      </c>
      <c r="S171" s="71">
        <f t="shared" si="21"/>
        <v>0</v>
      </c>
      <c r="T171" s="38" t="str">
        <f t="shared" si="19"/>
        <v> </v>
      </c>
    </row>
    <row r="172" spans="1:20" s="13" customFormat="1" ht="12.75">
      <c r="A172" s="55" t="s">
        <v>45</v>
      </c>
      <c r="B172" s="19"/>
      <c r="C172" s="19"/>
      <c r="D172" s="19"/>
      <c r="E172" s="20"/>
      <c r="F172" s="19"/>
      <c r="G172" s="19"/>
      <c r="H172" s="19"/>
      <c r="I172" s="68">
        <f t="shared" si="17"/>
        <v>0</v>
      </c>
      <c r="J172" s="19"/>
      <c r="K172" s="68">
        <f t="shared" si="18"/>
        <v>0</v>
      </c>
      <c r="L172" s="19"/>
      <c r="M172" s="19"/>
      <c r="N172" s="19"/>
      <c r="O172" s="19"/>
      <c r="P172" s="19"/>
      <c r="Q172" s="19"/>
      <c r="R172" s="70">
        <f t="shared" si="20"/>
        <v>0</v>
      </c>
      <c r="S172" s="71">
        <f t="shared" si="21"/>
        <v>0</v>
      </c>
      <c r="T172" s="38" t="str">
        <f t="shared" si="19"/>
        <v> </v>
      </c>
    </row>
    <row r="173" spans="1:20" s="13" customFormat="1" ht="12.75">
      <c r="A173" s="55" t="s">
        <v>6</v>
      </c>
      <c r="B173" s="19"/>
      <c r="C173" s="19"/>
      <c r="D173" s="19"/>
      <c r="E173" s="20"/>
      <c r="F173" s="19"/>
      <c r="G173" s="19"/>
      <c r="H173" s="19"/>
      <c r="I173" s="68">
        <f t="shared" si="17"/>
        <v>0</v>
      </c>
      <c r="J173" s="19"/>
      <c r="K173" s="68">
        <f t="shared" si="18"/>
        <v>0</v>
      </c>
      <c r="L173" s="19"/>
      <c r="M173" s="19"/>
      <c r="N173" s="19"/>
      <c r="O173" s="19"/>
      <c r="P173" s="19"/>
      <c r="Q173" s="19"/>
      <c r="R173" s="70">
        <f t="shared" si="20"/>
        <v>0</v>
      </c>
      <c r="S173" s="71">
        <f t="shared" si="21"/>
        <v>0</v>
      </c>
      <c r="T173" s="38" t="str">
        <f t="shared" si="19"/>
        <v> </v>
      </c>
    </row>
    <row r="174" spans="1:20" s="13" customFormat="1" ht="12.75">
      <c r="A174" s="55" t="s">
        <v>7</v>
      </c>
      <c r="B174" s="19"/>
      <c r="C174" s="19"/>
      <c r="D174" s="19"/>
      <c r="E174" s="20"/>
      <c r="F174" s="19"/>
      <c r="G174" s="19"/>
      <c r="H174" s="19"/>
      <c r="I174" s="68">
        <f t="shared" si="17"/>
        <v>0</v>
      </c>
      <c r="J174" s="19"/>
      <c r="K174" s="68">
        <f t="shared" si="18"/>
        <v>0</v>
      </c>
      <c r="L174" s="19"/>
      <c r="M174" s="19"/>
      <c r="N174" s="19"/>
      <c r="O174" s="19"/>
      <c r="P174" s="19"/>
      <c r="Q174" s="19"/>
      <c r="R174" s="70">
        <f>IF(AND(SUM(M174:P174)=0,K174=0),0,SUM(M174:P174)/K174)</f>
        <v>0</v>
      </c>
      <c r="S174" s="71">
        <f>IF(AND(SUM(M174:N174)=0,K174=0),0,SUM(M174:N174)/K174)</f>
        <v>0</v>
      </c>
      <c r="T174" s="38" t="str">
        <f t="shared" si="19"/>
        <v> </v>
      </c>
    </row>
    <row r="175" spans="1:20" s="13" customFormat="1" ht="12.75">
      <c r="A175" s="55" t="s">
        <v>45</v>
      </c>
      <c r="B175" s="19"/>
      <c r="C175" s="19"/>
      <c r="D175" s="19"/>
      <c r="E175" s="20"/>
      <c r="F175" s="19"/>
      <c r="G175" s="19"/>
      <c r="H175" s="19"/>
      <c r="I175" s="68">
        <f t="shared" si="17"/>
        <v>0</v>
      </c>
      <c r="J175" s="19"/>
      <c r="K175" s="68">
        <f t="shared" si="18"/>
        <v>0</v>
      </c>
      <c r="L175" s="19"/>
      <c r="M175" s="19"/>
      <c r="N175" s="19"/>
      <c r="O175" s="19"/>
      <c r="P175" s="19"/>
      <c r="Q175" s="19"/>
      <c r="R175" s="70">
        <f aca="true" t="shared" si="22" ref="R175:R200">IF(AND(SUM(M175:P175)=0,K175=0),0,SUM(M175:P175)/K175)</f>
        <v>0</v>
      </c>
      <c r="S175" s="71">
        <f aca="true" t="shared" si="23" ref="S175:S200">IF(AND(SUM(M175:N175)=0,K175=0),0,SUM(M175:N175)/K175)</f>
        <v>0</v>
      </c>
      <c r="T175" s="38" t="str">
        <f t="shared" si="19"/>
        <v> </v>
      </c>
    </row>
    <row r="176" spans="1:20" s="13" customFormat="1" ht="12.75">
      <c r="A176" s="55" t="s">
        <v>6</v>
      </c>
      <c r="B176" s="19"/>
      <c r="C176" s="19"/>
      <c r="D176" s="19"/>
      <c r="E176" s="20"/>
      <c r="F176" s="19"/>
      <c r="G176" s="19"/>
      <c r="H176" s="19"/>
      <c r="I176" s="68">
        <f t="shared" si="17"/>
        <v>0</v>
      </c>
      <c r="J176" s="19"/>
      <c r="K176" s="68">
        <f t="shared" si="18"/>
        <v>0</v>
      </c>
      <c r="L176" s="19"/>
      <c r="M176" s="19"/>
      <c r="N176" s="19"/>
      <c r="O176" s="19"/>
      <c r="P176" s="19"/>
      <c r="Q176" s="19"/>
      <c r="R176" s="70">
        <f t="shared" si="22"/>
        <v>0</v>
      </c>
      <c r="S176" s="71">
        <f t="shared" si="23"/>
        <v>0</v>
      </c>
      <c r="T176" s="38" t="str">
        <f t="shared" si="19"/>
        <v> </v>
      </c>
    </row>
    <row r="177" spans="1:20" s="13" customFormat="1" ht="12.75">
      <c r="A177" s="55" t="s">
        <v>7</v>
      </c>
      <c r="B177" s="19"/>
      <c r="C177" s="19"/>
      <c r="D177" s="19"/>
      <c r="E177" s="20"/>
      <c r="F177" s="19"/>
      <c r="G177" s="19"/>
      <c r="H177" s="19"/>
      <c r="I177" s="68">
        <f t="shared" si="17"/>
        <v>0</v>
      </c>
      <c r="J177" s="19"/>
      <c r="K177" s="68">
        <f t="shared" si="18"/>
        <v>0</v>
      </c>
      <c r="L177" s="19"/>
      <c r="M177" s="19"/>
      <c r="N177" s="19"/>
      <c r="O177" s="19"/>
      <c r="P177" s="19"/>
      <c r="Q177" s="19"/>
      <c r="R177" s="70">
        <f t="shared" si="22"/>
        <v>0</v>
      </c>
      <c r="S177" s="71">
        <f t="shared" si="23"/>
        <v>0</v>
      </c>
      <c r="T177" s="38" t="str">
        <f t="shared" si="19"/>
        <v> </v>
      </c>
    </row>
    <row r="178" spans="1:20" s="13" customFormat="1" ht="12.75">
      <c r="A178" s="55" t="s">
        <v>45</v>
      </c>
      <c r="B178" s="19"/>
      <c r="C178" s="19"/>
      <c r="D178" s="19"/>
      <c r="E178" s="20"/>
      <c r="F178" s="19"/>
      <c r="G178" s="19"/>
      <c r="H178" s="19"/>
      <c r="I178" s="68">
        <f t="shared" si="17"/>
        <v>0</v>
      </c>
      <c r="J178" s="19"/>
      <c r="K178" s="68">
        <f t="shared" si="18"/>
        <v>0</v>
      </c>
      <c r="L178" s="19"/>
      <c r="M178" s="19"/>
      <c r="N178" s="19"/>
      <c r="O178" s="19"/>
      <c r="P178" s="19"/>
      <c r="Q178" s="19"/>
      <c r="R178" s="70">
        <f t="shared" si="22"/>
        <v>0</v>
      </c>
      <c r="S178" s="71">
        <f t="shared" si="23"/>
        <v>0</v>
      </c>
      <c r="T178" s="38" t="str">
        <f t="shared" si="19"/>
        <v> </v>
      </c>
    </row>
    <row r="179" spans="1:20" s="13" customFormat="1" ht="12.75">
      <c r="A179" s="55" t="s">
        <v>6</v>
      </c>
      <c r="B179" s="19"/>
      <c r="C179" s="19"/>
      <c r="D179" s="19"/>
      <c r="E179" s="20"/>
      <c r="F179" s="19"/>
      <c r="G179" s="19"/>
      <c r="H179" s="19"/>
      <c r="I179" s="68">
        <f t="shared" si="17"/>
        <v>0</v>
      </c>
      <c r="J179" s="19"/>
      <c r="K179" s="68">
        <f aca="true" t="shared" si="24" ref="K179:K193">I179-J179</f>
        <v>0</v>
      </c>
      <c r="L179" s="19"/>
      <c r="M179" s="19"/>
      <c r="N179" s="19"/>
      <c r="O179" s="19"/>
      <c r="P179" s="19"/>
      <c r="Q179" s="19"/>
      <c r="R179" s="70">
        <f t="shared" si="22"/>
        <v>0</v>
      </c>
      <c r="S179" s="71">
        <f t="shared" si="23"/>
        <v>0</v>
      </c>
      <c r="T179" s="38" t="str">
        <f aca="true" t="shared" si="25" ref="T179:T193">IF(K179=SUM(M179:Q179)," ","ОШИБКА")</f>
        <v> </v>
      </c>
    </row>
    <row r="180" spans="1:20" s="13" customFormat="1" ht="12.75">
      <c r="A180" s="55" t="s">
        <v>7</v>
      </c>
      <c r="B180" s="19"/>
      <c r="C180" s="19"/>
      <c r="D180" s="19"/>
      <c r="E180" s="20"/>
      <c r="F180" s="19"/>
      <c r="G180" s="19"/>
      <c r="H180" s="19"/>
      <c r="I180" s="68">
        <f t="shared" si="17"/>
        <v>0</v>
      </c>
      <c r="J180" s="19"/>
      <c r="K180" s="68">
        <f t="shared" si="24"/>
        <v>0</v>
      </c>
      <c r="L180" s="19"/>
      <c r="M180" s="19"/>
      <c r="N180" s="19"/>
      <c r="O180" s="19"/>
      <c r="P180" s="19"/>
      <c r="Q180" s="19"/>
      <c r="R180" s="70">
        <f t="shared" si="22"/>
        <v>0</v>
      </c>
      <c r="S180" s="71">
        <f t="shared" si="23"/>
        <v>0</v>
      </c>
      <c r="T180" s="38" t="str">
        <f t="shared" si="25"/>
        <v> </v>
      </c>
    </row>
    <row r="181" spans="1:20" s="13" customFormat="1" ht="12.75">
      <c r="A181" s="55" t="s">
        <v>45</v>
      </c>
      <c r="B181" s="19"/>
      <c r="C181" s="19"/>
      <c r="D181" s="19"/>
      <c r="E181" s="20"/>
      <c r="F181" s="19"/>
      <c r="G181" s="19"/>
      <c r="H181" s="19"/>
      <c r="I181" s="68">
        <f t="shared" si="17"/>
        <v>0</v>
      </c>
      <c r="J181" s="19"/>
      <c r="K181" s="68">
        <f t="shared" si="24"/>
        <v>0</v>
      </c>
      <c r="L181" s="19"/>
      <c r="M181" s="19"/>
      <c r="N181" s="19"/>
      <c r="O181" s="19"/>
      <c r="P181" s="19"/>
      <c r="Q181" s="19"/>
      <c r="R181" s="70">
        <f t="shared" si="22"/>
        <v>0</v>
      </c>
      <c r="S181" s="71">
        <f t="shared" si="23"/>
        <v>0</v>
      </c>
      <c r="T181" s="38" t="str">
        <f t="shared" si="25"/>
        <v> </v>
      </c>
    </row>
    <row r="182" spans="1:20" s="13" customFormat="1" ht="12.75">
      <c r="A182" s="55" t="s">
        <v>6</v>
      </c>
      <c r="B182" s="19"/>
      <c r="C182" s="19"/>
      <c r="D182" s="19"/>
      <c r="E182" s="20"/>
      <c r="F182" s="19"/>
      <c r="G182" s="19"/>
      <c r="H182" s="19"/>
      <c r="I182" s="68">
        <f t="shared" si="17"/>
        <v>0</v>
      </c>
      <c r="J182" s="19"/>
      <c r="K182" s="68">
        <f t="shared" si="24"/>
        <v>0</v>
      </c>
      <c r="L182" s="19"/>
      <c r="M182" s="19"/>
      <c r="N182" s="19"/>
      <c r="O182" s="19"/>
      <c r="P182" s="19"/>
      <c r="Q182" s="19"/>
      <c r="R182" s="70">
        <f t="shared" si="22"/>
        <v>0</v>
      </c>
      <c r="S182" s="71">
        <f t="shared" si="23"/>
        <v>0</v>
      </c>
      <c r="T182" s="38" t="str">
        <f t="shared" si="25"/>
        <v> </v>
      </c>
    </row>
    <row r="183" spans="1:20" s="13" customFormat="1" ht="12.75">
      <c r="A183" s="55" t="s">
        <v>7</v>
      </c>
      <c r="B183" s="19"/>
      <c r="C183" s="19"/>
      <c r="D183" s="19"/>
      <c r="E183" s="20"/>
      <c r="F183" s="19"/>
      <c r="G183" s="19"/>
      <c r="H183" s="19"/>
      <c r="I183" s="68">
        <f t="shared" si="17"/>
        <v>0</v>
      </c>
      <c r="J183" s="19"/>
      <c r="K183" s="68">
        <f t="shared" si="24"/>
        <v>0</v>
      </c>
      <c r="L183" s="19"/>
      <c r="M183" s="19"/>
      <c r="N183" s="19"/>
      <c r="O183" s="19"/>
      <c r="P183" s="19"/>
      <c r="Q183" s="19"/>
      <c r="R183" s="70">
        <f t="shared" si="22"/>
        <v>0</v>
      </c>
      <c r="S183" s="71">
        <f t="shared" si="23"/>
        <v>0</v>
      </c>
      <c r="T183" s="38" t="str">
        <f t="shared" si="25"/>
        <v> </v>
      </c>
    </row>
    <row r="184" spans="1:20" s="13" customFormat="1" ht="12.75">
      <c r="A184" s="55" t="s">
        <v>45</v>
      </c>
      <c r="B184" s="19"/>
      <c r="C184" s="19"/>
      <c r="D184" s="19"/>
      <c r="E184" s="20"/>
      <c r="F184" s="19"/>
      <c r="G184" s="19"/>
      <c r="H184" s="19"/>
      <c r="I184" s="68">
        <f t="shared" si="17"/>
        <v>0</v>
      </c>
      <c r="J184" s="19"/>
      <c r="K184" s="68">
        <f t="shared" si="24"/>
        <v>0</v>
      </c>
      <c r="L184" s="19"/>
      <c r="M184" s="19"/>
      <c r="N184" s="19"/>
      <c r="O184" s="19"/>
      <c r="P184" s="19"/>
      <c r="Q184" s="19"/>
      <c r="R184" s="70">
        <f t="shared" si="22"/>
        <v>0</v>
      </c>
      <c r="S184" s="71">
        <f t="shared" si="23"/>
        <v>0</v>
      </c>
      <c r="T184" s="38" t="str">
        <f t="shared" si="25"/>
        <v> </v>
      </c>
    </row>
    <row r="185" spans="1:20" s="13" customFormat="1" ht="12.75">
      <c r="A185" s="55" t="s">
        <v>6</v>
      </c>
      <c r="B185" s="19"/>
      <c r="C185" s="19"/>
      <c r="D185" s="19"/>
      <c r="E185" s="20"/>
      <c r="F185" s="19"/>
      <c r="G185" s="19"/>
      <c r="H185" s="19"/>
      <c r="I185" s="68">
        <f t="shared" si="17"/>
        <v>0</v>
      </c>
      <c r="J185" s="19"/>
      <c r="K185" s="68">
        <f t="shared" si="24"/>
        <v>0</v>
      </c>
      <c r="L185" s="19"/>
      <c r="M185" s="19"/>
      <c r="N185" s="19"/>
      <c r="O185" s="19"/>
      <c r="P185" s="19"/>
      <c r="Q185" s="19"/>
      <c r="R185" s="70">
        <f t="shared" si="22"/>
        <v>0</v>
      </c>
      <c r="S185" s="71">
        <f t="shared" si="23"/>
        <v>0</v>
      </c>
      <c r="T185" s="38" t="str">
        <f t="shared" si="25"/>
        <v> </v>
      </c>
    </row>
    <row r="186" spans="1:20" s="13" customFormat="1" ht="12.75">
      <c r="A186" s="55" t="s">
        <v>7</v>
      </c>
      <c r="B186" s="19"/>
      <c r="C186" s="19"/>
      <c r="D186" s="19"/>
      <c r="E186" s="20"/>
      <c r="F186" s="19"/>
      <c r="G186" s="19"/>
      <c r="H186" s="19"/>
      <c r="I186" s="68">
        <f t="shared" si="17"/>
        <v>0</v>
      </c>
      <c r="J186" s="19"/>
      <c r="K186" s="68">
        <f t="shared" si="24"/>
        <v>0</v>
      </c>
      <c r="L186" s="19"/>
      <c r="M186" s="19"/>
      <c r="N186" s="19"/>
      <c r="O186" s="19"/>
      <c r="P186" s="19"/>
      <c r="Q186" s="19"/>
      <c r="R186" s="70">
        <f t="shared" si="22"/>
        <v>0</v>
      </c>
      <c r="S186" s="71">
        <f t="shared" si="23"/>
        <v>0</v>
      </c>
      <c r="T186" s="38" t="str">
        <f t="shared" si="25"/>
        <v> </v>
      </c>
    </row>
    <row r="187" spans="1:20" s="13" customFormat="1" ht="12.75">
      <c r="A187" s="55" t="s">
        <v>45</v>
      </c>
      <c r="B187" s="19"/>
      <c r="C187" s="19"/>
      <c r="D187" s="19"/>
      <c r="E187" s="20"/>
      <c r="F187" s="19"/>
      <c r="G187" s="19"/>
      <c r="H187" s="19"/>
      <c r="I187" s="68">
        <f t="shared" si="17"/>
        <v>0</v>
      </c>
      <c r="J187" s="19"/>
      <c r="K187" s="68">
        <f t="shared" si="24"/>
        <v>0</v>
      </c>
      <c r="L187" s="19"/>
      <c r="M187" s="19"/>
      <c r="N187" s="19"/>
      <c r="O187" s="19"/>
      <c r="P187" s="19"/>
      <c r="Q187" s="19"/>
      <c r="R187" s="70">
        <f t="shared" si="22"/>
        <v>0</v>
      </c>
      <c r="S187" s="71">
        <f t="shared" si="23"/>
        <v>0</v>
      </c>
      <c r="T187" s="38" t="str">
        <f t="shared" si="25"/>
        <v> </v>
      </c>
    </row>
    <row r="188" spans="1:20" s="13" customFormat="1" ht="12.75">
      <c r="A188" s="55" t="s">
        <v>6</v>
      </c>
      <c r="B188" s="19"/>
      <c r="C188" s="19"/>
      <c r="D188" s="19"/>
      <c r="E188" s="20"/>
      <c r="F188" s="19"/>
      <c r="G188" s="19"/>
      <c r="H188" s="19"/>
      <c r="I188" s="68">
        <f>F188-G188-H188</f>
        <v>0</v>
      </c>
      <c r="J188" s="19"/>
      <c r="K188" s="68">
        <f t="shared" si="24"/>
        <v>0</v>
      </c>
      <c r="L188" s="19"/>
      <c r="M188" s="19"/>
      <c r="N188" s="19"/>
      <c r="O188" s="19"/>
      <c r="P188" s="19"/>
      <c r="Q188" s="19"/>
      <c r="R188" s="70">
        <f t="shared" si="22"/>
        <v>0</v>
      </c>
      <c r="S188" s="71">
        <f t="shared" si="23"/>
        <v>0</v>
      </c>
      <c r="T188" s="38" t="str">
        <f t="shared" si="25"/>
        <v> </v>
      </c>
    </row>
    <row r="189" spans="1:20" s="13" customFormat="1" ht="12.75">
      <c r="A189" s="55" t="s">
        <v>7</v>
      </c>
      <c r="B189" s="19"/>
      <c r="C189" s="19"/>
      <c r="D189" s="19"/>
      <c r="E189" s="20"/>
      <c r="F189" s="19"/>
      <c r="G189" s="19"/>
      <c r="H189" s="19"/>
      <c r="I189" s="68">
        <f>F189-G189-H189</f>
        <v>0</v>
      </c>
      <c r="J189" s="19"/>
      <c r="K189" s="68">
        <f t="shared" si="24"/>
        <v>0</v>
      </c>
      <c r="L189" s="19"/>
      <c r="M189" s="19"/>
      <c r="N189" s="19"/>
      <c r="O189" s="19"/>
      <c r="P189" s="19"/>
      <c r="Q189" s="19"/>
      <c r="R189" s="70">
        <f t="shared" si="22"/>
        <v>0</v>
      </c>
      <c r="S189" s="71">
        <f t="shared" si="23"/>
        <v>0</v>
      </c>
      <c r="T189" s="38" t="str">
        <f t="shared" si="25"/>
        <v> </v>
      </c>
    </row>
    <row r="190" spans="1:20" s="13" customFormat="1" ht="12.75">
      <c r="A190" s="55" t="s">
        <v>45</v>
      </c>
      <c r="B190" s="19"/>
      <c r="C190" s="19"/>
      <c r="D190" s="19"/>
      <c r="E190" s="20"/>
      <c r="F190" s="19"/>
      <c r="G190" s="19"/>
      <c r="H190" s="19"/>
      <c r="I190" s="68">
        <f>F190-G190-H190</f>
        <v>0</v>
      </c>
      <c r="J190" s="19"/>
      <c r="K190" s="68">
        <f t="shared" si="24"/>
        <v>0</v>
      </c>
      <c r="L190" s="19"/>
      <c r="M190" s="19"/>
      <c r="N190" s="19"/>
      <c r="O190" s="19"/>
      <c r="P190" s="19"/>
      <c r="Q190" s="19"/>
      <c r="R190" s="70">
        <f t="shared" si="22"/>
        <v>0</v>
      </c>
      <c r="S190" s="71">
        <f t="shared" si="23"/>
        <v>0</v>
      </c>
      <c r="T190" s="38" t="str">
        <f t="shared" si="25"/>
        <v> </v>
      </c>
    </row>
    <row r="191" spans="1:20" s="13" customFormat="1" ht="12.75">
      <c r="A191" s="55" t="s">
        <v>6</v>
      </c>
      <c r="B191" s="19"/>
      <c r="C191" s="19"/>
      <c r="D191" s="19"/>
      <c r="E191" s="20"/>
      <c r="F191" s="19"/>
      <c r="G191" s="19"/>
      <c r="H191" s="19"/>
      <c r="I191" s="68">
        <f>F191-G191-H191</f>
        <v>0</v>
      </c>
      <c r="J191" s="19"/>
      <c r="K191" s="68">
        <f t="shared" si="24"/>
        <v>0</v>
      </c>
      <c r="L191" s="19"/>
      <c r="M191" s="19"/>
      <c r="N191" s="19"/>
      <c r="O191" s="19"/>
      <c r="P191" s="19"/>
      <c r="Q191" s="19"/>
      <c r="R191" s="70">
        <f t="shared" si="22"/>
        <v>0</v>
      </c>
      <c r="S191" s="71">
        <f t="shared" si="23"/>
        <v>0</v>
      </c>
      <c r="T191" s="38" t="str">
        <f t="shared" si="25"/>
        <v> </v>
      </c>
    </row>
    <row r="192" spans="1:20" s="13" customFormat="1" ht="12.75">
      <c r="A192" s="55" t="s">
        <v>7</v>
      </c>
      <c r="B192" s="19"/>
      <c r="C192" s="19"/>
      <c r="D192" s="19"/>
      <c r="E192" s="20"/>
      <c r="F192" s="19"/>
      <c r="G192" s="19"/>
      <c r="H192" s="19"/>
      <c r="I192" s="68">
        <f>F192-G192-H192</f>
        <v>0</v>
      </c>
      <c r="J192" s="19"/>
      <c r="K192" s="68">
        <f t="shared" si="24"/>
        <v>0</v>
      </c>
      <c r="L192" s="19"/>
      <c r="M192" s="19"/>
      <c r="N192" s="19"/>
      <c r="O192" s="19"/>
      <c r="P192" s="19"/>
      <c r="Q192" s="19"/>
      <c r="R192" s="70">
        <f t="shared" si="22"/>
        <v>0</v>
      </c>
      <c r="S192" s="71">
        <f t="shared" si="23"/>
        <v>0</v>
      </c>
      <c r="T192" s="38" t="str">
        <f t="shared" si="25"/>
        <v> </v>
      </c>
    </row>
    <row r="193" spans="1:20" s="13" customFormat="1" ht="12.75">
      <c r="A193" s="55" t="s">
        <v>45</v>
      </c>
      <c r="B193" s="19"/>
      <c r="C193" s="19"/>
      <c r="D193" s="19"/>
      <c r="E193" s="20"/>
      <c r="F193" s="19"/>
      <c r="G193" s="19"/>
      <c r="H193" s="19"/>
      <c r="I193" s="68">
        <f t="shared" si="17"/>
        <v>0</v>
      </c>
      <c r="J193" s="19"/>
      <c r="K193" s="68">
        <f t="shared" si="24"/>
        <v>0</v>
      </c>
      <c r="L193" s="19"/>
      <c r="M193" s="19"/>
      <c r="N193" s="19"/>
      <c r="O193" s="19"/>
      <c r="P193" s="19"/>
      <c r="Q193" s="19"/>
      <c r="R193" s="70">
        <f t="shared" si="22"/>
        <v>0</v>
      </c>
      <c r="S193" s="71">
        <f t="shared" si="23"/>
        <v>0</v>
      </c>
      <c r="T193" s="38" t="str">
        <f t="shared" si="25"/>
        <v> </v>
      </c>
    </row>
    <row r="194" spans="1:20" s="13" customFormat="1" ht="12.75">
      <c r="A194" s="55" t="s">
        <v>6</v>
      </c>
      <c r="B194" s="19"/>
      <c r="C194" s="19"/>
      <c r="D194" s="19"/>
      <c r="E194" s="20"/>
      <c r="F194" s="19"/>
      <c r="G194" s="19"/>
      <c r="H194" s="19"/>
      <c r="I194" s="68">
        <f t="shared" si="17"/>
        <v>0</v>
      </c>
      <c r="J194" s="19"/>
      <c r="K194" s="68">
        <f aca="true" t="shared" si="26" ref="K194:K201">I194-J194</f>
        <v>0</v>
      </c>
      <c r="L194" s="19"/>
      <c r="M194" s="19"/>
      <c r="N194" s="19"/>
      <c r="O194" s="19"/>
      <c r="P194" s="19"/>
      <c r="Q194" s="19"/>
      <c r="R194" s="70">
        <f t="shared" si="22"/>
        <v>0</v>
      </c>
      <c r="S194" s="71">
        <f t="shared" si="23"/>
        <v>0</v>
      </c>
      <c r="T194" s="38" t="str">
        <f aca="true" t="shared" si="27" ref="T194:T201">IF(K194=SUM(M194:Q194)," ","ОШИБКА")</f>
        <v> </v>
      </c>
    </row>
    <row r="195" spans="1:20" s="13" customFormat="1" ht="12.75">
      <c r="A195" s="55" t="s">
        <v>7</v>
      </c>
      <c r="B195" s="19"/>
      <c r="C195" s="19"/>
      <c r="D195" s="19"/>
      <c r="E195" s="20"/>
      <c r="F195" s="19"/>
      <c r="G195" s="19"/>
      <c r="H195" s="19"/>
      <c r="I195" s="68">
        <f t="shared" si="17"/>
        <v>0</v>
      </c>
      <c r="J195" s="19"/>
      <c r="K195" s="68">
        <f t="shared" si="26"/>
        <v>0</v>
      </c>
      <c r="L195" s="19"/>
      <c r="M195" s="19"/>
      <c r="N195" s="19"/>
      <c r="O195" s="19"/>
      <c r="P195" s="19"/>
      <c r="Q195" s="19"/>
      <c r="R195" s="70">
        <f t="shared" si="22"/>
        <v>0</v>
      </c>
      <c r="S195" s="71">
        <f t="shared" si="23"/>
        <v>0</v>
      </c>
      <c r="T195" s="38" t="str">
        <f t="shared" si="27"/>
        <v> </v>
      </c>
    </row>
    <row r="196" spans="1:20" s="13" customFormat="1" ht="12.75">
      <c r="A196" s="55" t="s">
        <v>45</v>
      </c>
      <c r="B196" s="19"/>
      <c r="C196" s="19"/>
      <c r="D196" s="19"/>
      <c r="E196" s="20"/>
      <c r="F196" s="19"/>
      <c r="G196" s="19"/>
      <c r="H196" s="19"/>
      <c r="I196" s="68">
        <f t="shared" si="17"/>
        <v>0</v>
      </c>
      <c r="J196" s="19"/>
      <c r="K196" s="68">
        <f t="shared" si="26"/>
        <v>0</v>
      </c>
      <c r="L196" s="19"/>
      <c r="M196" s="19"/>
      <c r="N196" s="19"/>
      <c r="O196" s="19"/>
      <c r="P196" s="19"/>
      <c r="Q196" s="19"/>
      <c r="R196" s="70">
        <f t="shared" si="22"/>
        <v>0</v>
      </c>
      <c r="S196" s="71">
        <f t="shared" si="23"/>
        <v>0</v>
      </c>
      <c r="T196" s="38" t="str">
        <f t="shared" si="27"/>
        <v> </v>
      </c>
    </row>
    <row r="197" spans="1:20" s="13" customFormat="1" ht="12.75">
      <c r="A197" s="55" t="s">
        <v>6</v>
      </c>
      <c r="B197" s="19"/>
      <c r="C197" s="19"/>
      <c r="D197" s="19"/>
      <c r="E197" s="20"/>
      <c r="F197" s="19"/>
      <c r="G197" s="19"/>
      <c r="H197" s="19"/>
      <c r="I197" s="68">
        <f t="shared" si="17"/>
        <v>0</v>
      </c>
      <c r="J197" s="19"/>
      <c r="K197" s="68">
        <f t="shared" si="26"/>
        <v>0</v>
      </c>
      <c r="L197" s="19"/>
      <c r="M197" s="19"/>
      <c r="N197" s="19"/>
      <c r="O197" s="19"/>
      <c r="P197" s="19"/>
      <c r="Q197" s="19"/>
      <c r="R197" s="70">
        <f t="shared" si="22"/>
        <v>0</v>
      </c>
      <c r="S197" s="71">
        <f t="shared" si="23"/>
        <v>0</v>
      </c>
      <c r="T197" s="38" t="str">
        <f t="shared" si="27"/>
        <v> </v>
      </c>
    </row>
    <row r="198" spans="1:20" s="13" customFormat="1" ht="12.75">
      <c r="A198" s="55" t="s">
        <v>7</v>
      </c>
      <c r="B198" s="19"/>
      <c r="C198" s="19"/>
      <c r="D198" s="19"/>
      <c r="E198" s="20"/>
      <c r="F198" s="19"/>
      <c r="G198" s="19"/>
      <c r="H198" s="19"/>
      <c r="I198" s="68">
        <f aca="true" t="shared" si="28" ref="I198:I214">F198-G198-H198</f>
        <v>0</v>
      </c>
      <c r="J198" s="19"/>
      <c r="K198" s="68">
        <f t="shared" si="26"/>
        <v>0</v>
      </c>
      <c r="L198" s="19"/>
      <c r="M198" s="19"/>
      <c r="N198" s="19"/>
      <c r="O198" s="19"/>
      <c r="P198" s="19"/>
      <c r="Q198" s="19"/>
      <c r="R198" s="70">
        <f t="shared" si="22"/>
        <v>0</v>
      </c>
      <c r="S198" s="71">
        <f t="shared" si="23"/>
        <v>0</v>
      </c>
      <c r="T198" s="38" t="str">
        <f t="shared" si="27"/>
        <v> </v>
      </c>
    </row>
    <row r="199" spans="1:20" s="13" customFormat="1" ht="12.75">
      <c r="A199" s="55" t="s">
        <v>45</v>
      </c>
      <c r="B199" s="19"/>
      <c r="C199" s="19"/>
      <c r="D199" s="19"/>
      <c r="E199" s="20"/>
      <c r="F199" s="19"/>
      <c r="G199" s="19"/>
      <c r="H199" s="19"/>
      <c r="I199" s="68">
        <f t="shared" si="28"/>
        <v>0</v>
      </c>
      <c r="J199" s="19"/>
      <c r="K199" s="68">
        <f t="shared" si="26"/>
        <v>0</v>
      </c>
      <c r="L199" s="19"/>
      <c r="M199" s="19"/>
      <c r="N199" s="19"/>
      <c r="O199" s="19"/>
      <c r="P199" s="19"/>
      <c r="Q199" s="19"/>
      <c r="R199" s="70">
        <f t="shared" si="22"/>
        <v>0</v>
      </c>
      <c r="S199" s="71">
        <f t="shared" si="23"/>
        <v>0</v>
      </c>
      <c r="T199" s="38" t="str">
        <f t="shared" si="27"/>
        <v> </v>
      </c>
    </row>
    <row r="200" spans="1:20" s="13" customFormat="1" ht="12.75">
      <c r="A200" s="55" t="s">
        <v>6</v>
      </c>
      <c r="B200" s="19"/>
      <c r="C200" s="148"/>
      <c r="D200" s="19"/>
      <c r="E200" s="20"/>
      <c r="F200" s="19"/>
      <c r="G200" s="19"/>
      <c r="H200" s="19"/>
      <c r="I200" s="68">
        <f t="shared" si="28"/>
        <v>0</v>
      </c>
      <c r="J200" s="19"/>
      <c r="K200" s="68">
        <f t="shared" si="26"/>
        <v>0</v>
      </c>
      <c r="L200" s="19"/>
      <c r="M200" s="19"/>
      <c r="N200" s="19"/>
      <c r="O200" s="19"/>
      <c r="P200" s="19"/>
      <c r="Q200" s="19"/>
      <c r="R200" s="70">
        <f t="shared" si="22"/>
        <v>0</v>
      </c>
      <c r="S200" s="71">
        <f t="shared" si="23"/>
        <v>0</v>
      </c>
      <c r="T200" s="38" t="str">
        <f t="shared" si="27"/>
        <v> </v>
      </c>
    </row>
    <row r="201" spans="1:20" s="13" customFormat="1" ht="12.75">
      <c r="A201" s="55" t="s">
        <v>7</v>
      </c>
      <c r="B201" s="19"/>
      <c r="C201" s="149"/>
      <c r="D201" s="19"/>
      <c r="E201" s="20"/>
      <c r="F201" s="19"/>
      <c r="G201" s="19"/>
      <c r="H201" s="19"/>
      <c r="I201" s="68">
        <f t="shared" si="28"/>
        <v>0</v>
      </c>
      <c r="J201" s="19"/>
      <c r="K201" s="68">
        <f t="shared" si="26"/>
        <v>0</v>
      </c>
      <c r="L201" s="19"/>
      <c r="M201" s="19"/>
      <c r="N201" s="19"/>
      <c r="O201" s="19"/>
      <c r="P201" s="19"/>
      <c r="Q201" s="19"/>
      <c r="R201" s="70">
        <f>IF(AND(SUM(M201:P201)=0,K201=0),0,SUM(M201:P201)/K201)</f>
        <v>0</v>
      </c>
      <c r="S201" s="71">
        <f>IF(AND(SUM(M201:N201)=0,K201=0),0,SUM(M201:N201)/K201)</f>
        <v>0</v>
      </c>
      <c r="T201" s="38" t="str">
        <f t="shared" si="27"/>
        <v> </v>
      </c>
    </row>
    <row r="202" spans="1:20" s="13" customFormat="1" ht="12.75">
      <c r="A202" s="55" t="s">
        <v>45</v>
      </c>
      <c r="B202" s="19"/>
      <c r="C202" s="19"/>
      <c r="D202" s="19"/>
      <c r="E202" s="20"/>
      <c r="F202" s="19"/>
      <c r="G202" s="19"/>
      <c r="H202" s="19"/>
      <c r="I202" s="68">
        <f t="shared" si="28"/>
        <v>0</v>
      </c>
      <c r="J202" s="19"/>
      <c r="K202" s="68">
        <f aca="true" t="shared" si="29" ref="K202:K214">I202-J202</f>
        <v>0</v>
      </c>
      <c r="L202" s="19"/>
      <c r="M202" s="19"/>
      <c r="N202" s="19"/>
      <c r="O202" s="19"/>
      <c r="P202" s="19"/>
      <c r="Q202" s="19"/>
      <c r="R202" s="70">
        <f>IF(AND(SUM(M202:P202)=0,K202=0),0,SUM(M202:P202)/K202)</f>
        <v>0</v>
      </c>
      <c r="S202" s="71">
        <f aca="true" t="shared" si="30" ref="S202:S214">IF(AND(SUM(M202:N202)=0,K202=0),0,SUM(M202:N202)/K202)</f>
        <v>0</v>
      </c>
      <c r="T202" s="38" t="str">
        <f aca="true" t="shared" si="31" ref="T202:T215">IF(K202=SUM(M202:Q202)," ","ОШИБКА")</f>
        <v> </v>
      </c>
    </row>
    <row r="203" spans="1:20" s="13" customFormat="1" ht="12.75">
      <c r="A203" s="55" t="s">
        <v>6</v>
      </c>
      <c r="B203" s="19"/>
      <c r="C203" s="19"/>
      <c r="D203" s="19"/>
      <c r="E203" s="20"/>
      <c r="F203" s="19"/>
      <c r="G203" s="19"/>
      <c r="H203" s="19"/>
      <c r="I203" s="68">
        <f t="shared" si="28"/>
        <v>0</v>
      </c>
      <c r="J203" s="19"/>
      <c r="K203" s="68">
        <f t="shared" si="29"/>
        <v>0</v>
      </c>
      <c r="L203" s="19"/>
      <c r="M203" s="19"/>
      <c r="N203" s="19"/>
      <c r="O203" s="19"/>
      <c r="P203" s="19"/>
      <c r="Q203" s="19"/>
      <c r="R203" s="70">
        <f aca="true" t="shared" si="32" ref="R203:R214">IF(AND(SUM(M203:P203)=0,K203=0),0,SUM(M203:P203)/K203)</f>
        <v>0</v>
      </c>
      <c r="S203" s="71">
        <f t="shared" si="30"/>
        <v>0</v>
      </c>
      <c r="T203" s="38" t="str">
        <f t="shared" si="31"/>
        <v> </v>
      </c>
    </row>
    <row r="204" spans="1:20" s="13" customFormat="1" ht="12.75">
      <c r="A204" s="55" t="s">
        <v>7</v>
      </c>
      <c r="B204" s="19"/>
      <c r="C204" s="19"/>
      <c r="D204" s="19"/>
      <c r="E204" s="20"/>
      <c r="F204" s="19"/>
      <c r="G204" s="19"/>
      <c r="H204" s="19"/>
      <c r="I204" s="68">
        <f t="shared" si="28"/>
        <v>0</v>
      </c>
      <c r="J204" s="19"/>
      <c r="K204" s="68">
        <f t="shared" si="29"/>
        <v>0</v>
      </c>
      <c r="L204" s="19"/>
      <c r="M204" s="19"/>
      <c r="N204" s="19"/>
      <c r="O204" s="19"/>
      <c r="P204" s="19"/>
      <c r="Q204" s="19"/>
      <c r="R204" s="70">
        <f t="shared" si="32"/>
        <v>0</v>
      </c>
      <c r="S204" s="71">
        <f t="shared" si="30"/>
        <v>0</v>
      </c>
      <c r="T204" s="38" t="str">
        <f t="shared" si="31"/>
        <v> </v>
      </c>
    </row>
    <row r="205" spans="1:20" s="13" customFormat="1" ht="12.75">
      <c r="A205" s="55" t="s">
        <v>45</v>
      </c>
      <c r="B205" s="19"/>
      <c r="C205" s="19"/>
      <c r="D205" s="19"/>
      <c r="E205" s="20"/>
      <c r="F205" s="19"/>
      <c r="G205" s="19"/>
      <c r="H205" s="19"/>
      <c r="I205" s="68">
        <f t="shared" si="28"/>
        <v>0</v>
      </c>
      <c r="J205" s="19"/>
      <c r="K205" s="68">
        <f t="shared" si="29"/>
        <v>0</v>
      </c>
      <c r="L205" s="19"/>
      <c r="M205" s="19"/>
      <c r="N205" s="19"/>
      <c r="O205" s="19"/>
      <c r="P205" s="19"/>
      <c r="Q205" s="19"/>
      <c r="R205" s="70">
        <f t="shared" si="32"/>
        <v>0</v>
      </c>
      <c r="S205" s="71">
        <f t="shared" si="30"/>
        <v>0</v>
      </c>
      <c r="T205" s="38" t="str">
        <f t="shared" si="31"/>
        <v> </v>
      </c>
    </row>
    <row r="206" spans="1:20" s="13" customFormat="1" ht="12.75">
      <c r="A206" s="55" t="s">
        <v>6</v>
      </c>
      <c r="B206" s="19"/>
      <c r="C206" s="19"/>
      <c r="D206" s="19"/>
      <c r="E206" s="20"/>
      <c r="F206" s="19"/>
      <c r="G206" s="19"/>
      <c r="H206" s="19"/>
      <c r="I206" s="68">
        <f t="shared" si="28"/>
        <v>0</v>
      </c>
      <c r="J206" s="19"/>
      <c r="K206" s="68">
        <f t="shared" si="29"/>
        <v>0</v>
      </c>
      <c r="L206" s="19"/>
      <c r="M206" s="19"/>
      <c r="N206" s="19"/>
      <c r="O206" s="19"/>
      <c r="P206" s="19"/>
      <c r="Q206" s="19"/>
      <c r="R206" s="70">
        <f t="shared" si="32"/>
        <v>0</v>
      </c>
      <c r="S206" s="71">
        <f t="shared" si="30"/>
        <v>0</v>
      </c>
      <c r="T206" s="38" t="str">
        <f t="shared" si="31"/>
        <v> </v>
      </c>
    </row>
    <row r="207" spans="1:20" s="13" customFormat="1" ht="12.75">
      <c r="A207" s="55" t="s">
        <v>7</v>
      </c>
      <c r="B207" s="19"/>
      <c r="C207" s="19"/>
      <c r="D207" s="19"/>
      <c r="E207" s="20"/>
      <c r="F207" s="19"/>
      <c r="G207" s="19"/>
      <c r="H207" s="19"/>
      <c r="I207" s="68">
        <f t="shared" si="28"/>
        <v>0</v>
      </c>
      <c r="J207" s="19"/>
      <c r="K207" s="68">
        <f t="shared" si="29"/>
        <v>0</v>
      </c>
      <c r="L207" s="19"/>
      <c r="M207" s="19"/>
      <c r="N207" s="19"/>
      <c r="O207" s="19"/>
      <c r="P207" s="19"/>
      <c r="Q207" s="19"/>
      <c r="R207" s="70">
        <f t="shared" si="32"/>
        <v>0</v>
      </c>
      <c r="S207" s="71">
        <f t="shared" si="30"/>
        <v>0</v>
      </c>
      <c r="T207" s="38" t="str">
        <f t="shared" si="31"/>
        <v> </v>
      </c>
    </row>
    <row r="208" spans="1:20" s="13" customFormat="1" ht="12.75">
      <c r="A208" s="55" t="s">
        <v>45</v>
      </c>
      <c r="B208" s="19"/>
      <c r="C208" s="19"/>
      <c r="D208" s="19"/>
      <c r="E208" s="20"/>
      <c r="F208" s="19"/>
      <c r="G208" s="19"/>
      <c r="H208" s="19"/>
      <c r="I208" s="68">
        <f t="shared" si="28"/>
        <v>0</v>
      </c>
      <c r="J208" s="19"/>
      <c r="K208" s="68">
        <f t="shared" si="29"/>
        <v>0</v>
      </c>
      <c r="L208" s="19"/>
      <c r="M208" s="19"/>
      <c r="N208" s="19"/>
      <c r="O208" s="19"/>
      <c r="P208" s="19"/>
      <c r="Q208" s="19"/>
      <c r="R208" s="70">
        <f t="shared" si="32"/>
        <v>0</v>
      </c>
      <c r="S208" s="71">
        <f t="shared" si="30"/>
        <v>0</v>
      </c>
      <c r="T208" s="38" t="str">
        <f t="shared" si="31"/>
        <v> </v>
      </c>
    </row>
    <row r="209" spans="1:20" s="13" customFormat="1" ht="12.75">
      <c r="A209" s="55" t="s">
        <v>6</v>
      </c>
      <c r="B209" s="19"/>
      <c r="C209" s="19"/>
      <c r="D209" s="19"/>
      <c r="E209" s="20"/>
      <c r="F209" s="19"/>
      <c r="G209" s="19"/>
      <c r="H209" s="19"/>
      <c r="I209" s="68">
        <f t="shared" si="28"/>
        <v>0</v>
      </c>
      <c r="J209" s="19"/>
      <c r="K209" s="68">
        <f t="shared" si="29"/>
        <v>0</v>
      </c>
      <c r="L209" s="19"/>
      <c r="M209" s="19"/>
      <c r="N209" s="19"/>
      <c r="O209" s="19"/>
      <c r="P209" s="19"/>
      <c r="Q209" s="19"/>
      <c r="R209" s="70">
        <f t="shared" si="32"/>
        <v>0</v>
      </c>
      <c r="S209" s="71">
        <f t="shared" si="30"/>
        <v>0</v>
      </c>
      <c r="T209" s="38" t="str">
        <f t="shared" si="31"/>
        <v> </v>
      </c>
    </row>
    <row r="210" spans="1:20" s="13" customFormat="1" ht="12.75">
      <c r="A210" s="55" t="s">
        <v>7</v>
      </c>
      <c r="B210" s="19"/>
      <c r="C210" s="19"/>
      <c r="D210" s="19"/>
      <c r="E210" s="20"/>
      <c r="F210" s="19"/>
      <c r="G210" s="19"/>
      <c r="H210" s="19"/>
      <c r="I210" s="68">
        <f t="shared" si="28"/>
        <v>0</v>
      </c>
      <c r="J210" s="19"/>
      <c r="K210" s="68">
        <f t="shared" si="29"/>
        <v>0</v>
      </c>
      <c r="L210" s="19"/>
      <c r="M210" s="19"/>
      <c r="N210" s="19"/>
      <c r="O210" s="19"/>
      <c r="P210" s="19"/>
      <c r="Q210" s="19"/>
      <c r="R210" s="70">
        <f t="shared" si="32"/>
        <v>0</v>
      </c>
      <c r="S210" s="71">
        <f t="shared" si="30"/>
        <v>0</v>
      </c>
      <c r="T210" s="38" t="str">
        <f t="shared" si="31"/>
        <v> </v>
      </c>
    </row>
    <row r="211" spans="1:20" s="13" customFormat="1" ht="12.75">
      <c r="A211" s="55" t="s">
        <v>45</v>
      </c>
      <c r="B211" s="19"/>
      <c r="C211" s="19"/>
      <c r="D211" s="19"/>
      <c r="E211" s="20"/>
      <c r="F211" s="19"/>
      <c r="G211" s="19"/>
      <c r="H211" s="19"/>
      <c r="I211" s="68">
        <f t="shared" si="28"/>
        <v>0</v>
      </c>
      <c r="J211" s="19"/>
      <c r="K211" s="68">
        <f t="shared" si="29"/>
        <v>0</v>
      </c>
      <c r="L211" s="19"/>
      <c r="M211" s="19"/>
      <c r="N211" s="19"/>
      <c r="O211" s="19"/>
      <c r="P211" s="19"/>
      <c r="Q211" s="19"/>
      <c r="R211" s="70">
        <f t="shared" si="32"/>
        <v>0</v>
      </c>
      <c r="S211" s="71">
        <f t="shared" si="30"/>
        <v>0</v>
      </c>
      <c r="T211" s="38" t="str">
        <f t="shared" si="31"/>
        <v> </v>
      </c>
    </row>
    <row r="212" spans="1:20" s="13" customFormat="1" ht="15" customHeight="1">
      <c r="A212" s="55" t="s">
        <v>6</v>
      </c>
      <c r="B212" s="21"/>
      <c r="C212" s="21"/>
      <c r="D212" s="21"/>
      <c r="E212" s="22"/>
      <c r="F212" s="23"/>
      <c r="G212" s="23"/>
      <c r="H212" s="23"/>
      <c r="I212" s="68">
        <f t="shared" si="28"/>
        <v>0</v>
      </c>
      <c r="J212" s="19"/>
      <c r="K212" s="68">
        <f t="shared" si="29"/>
        <v>0</v>
      </c>
      <c r="L212" s="19"/>
      <c r="M212" s="19"/>
      <c r="N212" s="19"/>
      <c r="O212" s="19"/>
      <c r="P212" s="19"/>
      <c r="Q212" s="19"/>
      <c r="R212" s="70">
        <f t="shared" si="32"/>
        <v>0</v>
      </c>
      <c r="S212" s="71">
        <f t="shared" si="30"/>
        <v>0</v>
      </c>
      <c r="T212" s="38" t="str">
        <f t="shared" si="31"/>
        <v> </v>
      </c>
    </row>
    <row r="213" spans="1:20" s="13" customFormat="1" ht="12.75">
      <c r="A213" s="55" t="s">
        <v>7</v>
      </c>
      <c r="B213" s="21"/>
      <c r="C213" s="21"/>
      <c r="D213" s="21"/>
      <c r="E213" s="22"/>
      <c r="F213" s="23"/>
      <c r="G213" s="23"/>
      <c r="H213" s="23"/>
      <c r="I213" s="68">
        <f t="shared" si="28"/>
        <v>0</v>
      </c>
      <c r="J213" s="19"/>
      <c r="K213" s="68">
        <f t="shared" si="29"/>
        <v>0</v>
      </c>
      <c r="L213" s="19"/>
      <c r="M213" s="19"/>
      <c r="N213" s="19"/>
      <c r="O213" s="19"/>
      <c r="P213" s="19"/>
      <c r="Q213" s="19"/>
      <c r="R213" s="70">
        <f t="shared" si="32"/>
        <v>0</v>
      </c>
      <c r="S213" s="71">
        <f t="shared" si="30"/>
        <v>0</v>
      </c>
      <c r="T213" s="38" t="str">
        <f t="shared" si="31"/>
        <v> </v>
      </c>
    </row>
    <row r="214" spans="1:20" s="13" customFormat="1" ht="13.5" thickBot="1">
      <c r="A214" s="62" t="s">
        <v>45</v>
      </c>
      <c r="B214" s="49"/>
      <c r="C214" s="49"/>
      <c r="D214" s="49"/>
      <c r="E214" s="50"/>
      <c r="F214" s="51"/>
      <c r="G214" s="51"/>
      <c r="H214" s="51"/>
      <c r="I214" s="69">
        <f t="shared" si="28"/>
        <v>0</v>
      </c>
      <c r="J214" s="52"/>
      <c r="K214" s="69">
        <f t="shared" si="29"/>
        <v>0</v>
      </c>
      <c r="L214" s="52"/>
      <c r="M214" s="52"/>
      <c r="N214" s="52"/>
      <c r="O214" s="52"/>
      <c r="P214" s="52"/>
      <c r="Q214" s="52"/>
      <c r="R214" s="72">
        <f t="shared" si="32"/>
        <v>0</v>
      </c>
      <c r="S214" s="73">
        <f t="shared" si="30"/>
        <v>0</v>
      </c>
      <c r="T214" s="38" t="str">
        <f t="shared" si="31"/>
        <v> </v>
      </c>
    </row>
    <row r="215" spans="1:20" s="14" customFormat="1" ht="12.75">
      <c r="A215" s="74" t="s">
        <v>6</v>
      </c>
      <c r="B215" s="93"/>
      <c r="C215" s="93"/>
      <c r="D215" s="93"/>
      <c r="E215" s="94"/>
      <c r="F215" s="75">
        <f>SUMIF(A5:A214,"РФ",F5:F214)</f>
        <v>267</v>
      </c>
      <c r="G215" s="75">
        <f>SUMIF(A5:A214,"РФ",G5:G214)</f>
        <v>0</v>
      </c>
      <c r="H215" s="75">
        <f>SUMIF(A5:A214,"РФ",H5:H214)</f>
        <v>0</v>
      </c>
      <c r="I215" s="75">
        <f>SUMIF(A5:A214,"РФ",I5:I214)</f>
        <v>267</v>
      </c>
      <c r="J215" s="75">
        <f>SUMIF(A5:A214,"РФ",J5:J214)</f>
        <v>6</v>
      </c>
      <c r="K215" s="75">
        <f>SUMIF(A5:A214,"РФ",K5:K214)</f>
        <v>261</v>
      </c>
      <c r="L215" s="75">
        <f>SUMIF(A5:A214,"РФ",L5:L214)</f>
        <v>0</v>
      </c>
      <c r="M215" s="75">
        <f>SUMIF(A5:A214,"РФ",M5:M214)</f>
        <v>67</v>
      </c>
      <c r="N215" s="75">
        <f>SUMIF(A5:A214,"РФ",N5:N214)</f>
        <v>142</v>
      </c>
      <c r="O215" s="75">
        <f>SUMIF(A5:A214,"РФ",O5:O214)</f>
        <v>13</v>
      </c>
      <c r="P215" s="75">
        <f>SUMIF(A5:A214,"РФ",P5:P214)</f>
        <v>10</v>
      </c>
      <c r="Q215" s="75">
        <f>SUMIF(A5:A214,"РФ",Q5:Q214)</f>
        <v>29</v>
      </c>
      <c r="R215" s="76">
        <f>IF(AND(SUM(M215:P215)=0,K215=0),0,SUM(M215:P215)/K215)</f>
        <v>0.8888888888888888</v>
      </c>
      <c r="S215" s="77">
        <f>IF(AND(SUM(M215:N215)=0,K215=0),0,SUM(M215:N215)/K215)</f>
        <v>0.8007662835249042</v>
      </c>
      <c r="T215" s="54" t="str">
        <f t="shared" si="31"/>
        <v> </v>
      </c>
    </row>
    <row r="216" spans="1:20" s="14" customFormat="1" ht="12.75">
      <c r="A216" s="78" t="s">
        <v>7</v>
      </c>
      <c r="B216" s="95"/>
      <c r="C216" s="95"/>
      <c r="D216" s="95"/>
      <c r="E216" s="96"/>
      <c r="F216" s="79">
        <f>SUMIF(A5:A214,"РС",F5:F214)</f>
        <v>20</v>
      </c>
      <c r="G216" s="79">
        <f>SUMIF(A5:A214,"РС",G5:G214)</f>
        <v>0</v>
      </c>
      <c r="H216" s="79">
        <f>SUMIF(A5:A214,"РС",H5:H214)</f>
        <v>0</v>
      </c>
      <c r="I216" s="79">
        <f>SUMIF(A5:A214,"РС",I5:I214)</f>
        <v>20</v>
      </c>
      <c r="J216" s="79">
        <f>SUMIF(A5:A214,"РС",J5:J214)</f>
        <v>0</v>
      </c>
      <c r="K216" s="79">
        <f>SUMIF(A5:A214,"РС",K5:K214)</f>
        <v>20</v>
      </c>
      <c r="L216" s="79">
        <f>SUMIF(A5:A214,"РС",L5:L214)</f>
        <v>0</v>
      </c>
      <c r="M216" s="79">
        <f>SUMIF(A5:A214,"РС",M5:M214)</f>
        <v>2</v>
      </c>
      <c r="N216" s="79">
        <f>SUMIF(A5:A214,"РС",N5:N214)</f>
        <v>11</v>
      </c>
      <c r="O216" s="79">
        <f>SUMIF(A5:A214,"РС",O5:O214)</f>
        <v>2</v>
      </c>
      <c r="P216" s="79">
        <f>SUMIF(A5:A214,"РС",P5:P214)</f>
        <v>3</v>
      </c>
      <c r="Q216" s="79">
        <f>SUMIF(A5:A214,"РС",Q5:Q214)</f>
        <v>2</v>
      </c>
      <c r="R216" s="80">
        <f>IF(AND(SUM(M216:P216)=0,K216=0),0,SUM(M216:P216)/K216)</f>
        <v>0.9</v>
      </c>
      <c r="S216" s="81">
        <f>IF(AND(SUM(M216:N216)=0,K216=0),0,SUM(M216:N216)/K216)</f>
        <v>0.65</v>
      </c>
      <c r="T216" s="54"/>
    </row>
    <row r="217" spans="1:20" s="14" customFormat="1" ht="12.75">
      <c r="A217" s="78" t="s">
        <v>45</v>
      </c>
      <c r="B217" s="95"/>
      <c r="C217" s="95"/>
      <c r="D217" s="95"/>
      <c r="E217" s="96"/>
      <c r="F217" s="79">
        <f>SUMIF(A5:A214,"в/б",F5:F214)</f>
        <v>140</v>
      </c>
      <c r="G217" s="79">
        <f>SUMIF(A5:A214,"в/б",G5:G214)</f>
        <v>0</v>
      </c>
      <c r="H217" s="79">
        <f>SUMIF(A5:A214,"в/б",H5:H214)</f>
        <v>0</v>
      </c>
      <c r="I217" s="79">
        <f>SUMIF(A5:A214,"в/б",I5:I214)</f>
        <v>140</v>
      </c>
      <c r="J217" s="79">
        <f>SUMIF(A5:A214,"в/б",J5:J214)</f>
        <v>7</v>
      </c>
      <c r="K217" s="79">
        <f>SUMIF(A5:A214,"в/б",K5:K214)</f>
        <v>133</v>
      </c>
      <c r="L217" s="79">
        <f>SUMIF(A5:A214,"в/б",L5:L214)</f>
        <v>0</v>
      </c>
      <c r="M217" s="79">
        <f>SUMIF(A5:A214,"в/б",M5:M214)</f>
        <v>32</v>
      </c>
      <c r="N217" s="79">
        <f>SUMIF(A5:A214,"в/б",N5:N214)</f>
        <v>49</v>
      </c>
      <c r="O217" s="79">
        <f>SUMIF(A5:A214,"в/б",O5:O214)</f>
        <v>7</v>
      </c>
      <c r="P217" s="79">
        <f>SUMIF(A5:A214,"в/б",P5:P214)</f>
        <v>3</v>
      </c>
      <c r="Q217" s="79">
        <f>SUMIF(A5:A214,"в/б",Q5:Q214)</f>
        <v>42</v>
      </c>
      <c r="R217" s="80">
        <f>IF(AND(SUM(M217:P217)=0,K217=0),0,SUM(M217:P217)/K217)</f>
        <v>0.6842105263157895</v>
      </c>
      <c r="S217" s="81">
        <f>IF(AND(SUM(M217:N217)=0,K217=0),0,SUM(M217:N217)/K217)</f>
        <v>0.6090225563909775</v>
      </c>
      <c r="T217" s="54"/>
    </row>
    <row r="218" spans="1:20" s="14" customFormat="1" ht="13.5" thickBot="1">
      <c r="A218" s="82" t="s">
        <v>56</v>
      </c>
      <c r="B218" s="97"/>
      <c r="C218" s="97"/>
      <c r="D218" s="97"/>
      <c r="E218" s="98"/>
      <c r="F218" s="83">
        <f aca="true" t="shared" si="33" ref="F218:Q218">SUM(F5:F214)</f>
        <v>427</v>
      </c>
      <c r="G218" s="83">
        <f t="shared" si="33"/>
        <v>0</v>
      </c>
      <c r="H218" s="83">
        <f t="shared" si="33"/>
        <v>0</v>
      </c>
      <c r="I218" s="83">
        <f t="shared" si="33"/>
        <v>427</v>
      </c>
      <c r="J218" s="83">
        <f t="shared" si="33"/>
        <v>13</v>
      </c>
      <c r="K218" s="83">
        <f t="shared" si="33"/>
        <v>414</v>
      </c>
      <c r="L218" s="83">
        <f t="shared" si="33"/>
        <v>0</v>
      </c>
      <c r="M218" s="83">
        <f t="shared" si="33"/>
        <v>101</v>
      </c>
      <c r="N218" s="83">
        <f t="shared" si="33"/>
        <v>202</v>
      </c>
      <c r="O218" s="83">
        <f t="shared" si="33"/>
        <v>22</v>
      </c>
      <c r="P218" s="83">
        <f t="shared" si="33"/>
        <v>16</v>
      </c>
      <c r="Q218" s="83">
        <f t="shared" si="33"/>
        <v>73</v>
      </c>
      <c r="R218" s="84">
        <f>IF(AND(SUM(M218:P218)=0,K218=0),0,SUM(M218:P218)/K218)</f>
        <v>0.8236714975845411</v>
      </c>
      <c r="S218" s="85">
        <f>IF(AND(SUM(M218:N218)=0,K218=0),0,SUM(M218:N218)/K218)</f>
        <v>0.7318840579710145</v>
      </c>
      <c r="T218" s="54" t="str">
        <f>IF(K218=SUM(M218:Q218)," ","ОШИБКА")</f>
        <v> </v>
      </c>
    </row>
    <row r="219" spans="1:20" s="4" customFormat="1" ht="12.75">
      <c r="A219" s="26"/>
      <c r="B219" s="27"/>
      <c r="C219" s="27"/>
      <c r="D219" s="27"/>
      <c r="E219" s="28"/>
      <c r="F219" s="29"/>
      <c r="G219" s="29"/>
      <c r="H219" s="29"/>
      <c r="I219" s="11"/>
      <c r="J219" s="34"/>
      <c r="K219" s="53"/>
      <c r="L219" s="27"/>
      <c r="M219" s="36"/>
      <c r="N219" s="36"/>
      <c r="O219" s="36"/>
      <c r="P219" s="36"/>
      <c r="Q219" s="36"/>
      <c r="R219" s="16"/>
      <c r="S219" s="16"/>
      <c r="T219" s="16"/>
    </row>
    <row r="220" spans="1:20" s="4" customFormat="1" ht="12.75">
      <c r="A220" s="26"/>
      <c r="B220" s="27"/>
      <c r="C220" s="27"/>
      <c r="D220" s="27"/>
      <c r="E220" s="28"/>
      <c r="F220" s="29"/>
      <c r="G220" s="29"/>
      <c r="H220" s="29"/>
      <c r="I220" s="11"/>
      <c r="J220" s="34"/>
      <c r="K220" s="63"/>
      <c r="L220" s="27"/>
      <c r="M220" s="36"/>
      <c r="N220" s="36"/>
      <c r="O220" s="36"/>
      <c r="P220" s="36"/>
      <c r="Q220" s="36"/>
      <c r="R220" s="16"/>
      <c r="S220" s="16"/>
      <c r="T220" s="16"/>
    </row>
    <row r="221" spans="1:20" s="4" customFormat="1" ht="12.75">
      <c r="A221" s="26"/>
      <c r="B221" s="27"/>
      <c r="C221" s="27"/>
      <c r="D221" s="27"/>
      <c r="E221" s="28"/>
      <c r="F221" s="29"/>
      <c r="G221" s="29"/>
      <c r="H221" s="29"/>
      <c r="I221" s="11"/>
      <c r="J221" s="34"/>
      <c r="K221" s="18"/>
      <c r="L221" s="27"/>
      <c r="M221" s="36"/>
      <c r="N221" s="36"/>
      <c r="O221" s="36"/>
      <c r="P221" s="36"/>
      <c r="Q221" s="36"/>
      <c r="R221" s="16"/>
      <c r="S221" s="16"/>
      <c r="T221" s="16"/>
    </row>
    <row r="222" spans="1:20" s="4" customFormat="1" ht="12.75">
      <c r="A222" s="26"/>
      <c r="B222" s="27"/>
      <c r="C222" s="27"/>
      <c r="D222" s="27"/>
      <c r="E222" s="28"/>
      <c r="F222" s="29"/>
      <c r="G222" s="29"/>
      <c r="H222" s="29"/>
      <c r="I222" s="11"/>
      <c r="J222" s="34"/>
      <c r="K222" s="18"/>
      <c r="L222" s="27"/>
      <c r="M222" s="36"/>
      <c r="N222" s="36"/>
      <c r="O222" s="36"/>
      <c r="P222" s="36"/>
      <c r="Q222" s="36"/>
      <c r="R222" s="16"/>
      <c r="S222" s="16"/>
      <c r="T222" s="16"/>
    </row>
    <row r="223" spans="1:20" s="4" customFormat="1" ht="12.75">
      <c r="A223" s="26"/>
      <c r="B223" s="27"/>
      <c r="C223" s="27"/>
      <c r="D223" s="27"/>
      <c r="E223" s="28"/>
      <c r="F223" s="29"/>
      <c r="G223" s="29"/>
      <c r="H223" s="29"/>
      <c r="I223" s="11"/>
      <c r="J223" s="34"/>
      <c r="K223" s="18"/>
      <c r="L223" s="27"/>
      <c r="M223" s="36"/>
      <c r="N223" s="36"/>
      <c r="O223" s="36"/>
      <c r="P223" s="36"/>
      <c r="Q223" s="36"/>
      <c r="R223" s="16"/>
      <c r="S223" s="16"/>
      <c r="T223" s="16"/>
    </row>
    <row r="224" spans="1:20" s="4" customFormat="1" ht="13.5" customHeight="1">
      <c r="A224" s="26"/>
      <c r="B224" s="27"/>
      <c r="C224" s="27"/>
      <c r="D224" s="27"/>
      <c r="E224" s="28"/>
      <c r="F224" s="29"/>
      <c r="G224" s="29"/>
      <c r="H224" s="29"/>
      <c r="I224" s="11"/>
      <c r="J224" s="34"/>
      <c r="K224" s="18"/>
      <c r="L224" s="27"/>
      <c r="M224" s="36"/>
      <c r="N224" s="36"/>
      <c r="O224" s="36"/>
      <c r="P224" s="36"/>
      <c r="Q224" s="36"/>
      <c r="R224" s="16"/>
      <c r="S224" s="16"/>
      <c r="T224" s="16"/>
    </row>
    <row r="225" spans="1:20" s="4" customFormat="1" ht="12.75">
      <c r="A225" s="26"/>
      <c r="B225" s="27"/>
      <c r="C225" s="27"/>
      <c r="D225" s="27"/>
      <c r="E225" s="28"/>
      <c r="F225" s="29"/>
      <c r="G225" s="29"/>
      <c r="H225" s="29"/>
      <c r="I225" s="11"/>
      <c r="J225" s="34"/>
      <c r="K225" s="18"/>
      <c r="L225" s="27"/>
      <c r="M225" s="36"/>
      <c r="N225" s="36"/>
      <c r="O225" s="36"/>
      <c r="P225" s="36"/>
      <c r="Q225" s="36"/>
      <c r="R225" s="16"/>
      <c r="S225" s="16"/>
      <c r="T225" s="16"/>
    </row>
    <row r="226" spans="1:20" s="4" customFormat="1" ht="12.75">
      <c r="A226" s="26"/>
      <c r="B226" s="27"/>
      <c r="C226" s="27"/>
      <c r="D226" s="27"/>
      <c r="E226" s="28"/>
      <c r="F226" s="29"/>
      <c r="G226" s="29"/>
      <c r="H226" s="29"/>
      <c r="I226" s="11"/>
      <c r="J226" s="34"/>
      <c r="K226" s="18"/>
      <c r="L226" s="27"/>
      <c r="M226" s="36"/>
      <c r="N226" s="36"/>
      <c r="O226" s="36"/>
      <c r="P226" s="36"/>
      <c r="Q226" s="36"/>
      <c r="R226" s="16"/>
      <c r="S226" s="16"/>
      <c r="T226" s="16"/>
    </row>
    <row r="227" spans="1:20" s="4" customFormat="1" ht="12.75">
      <c r="A227" s="26"/>
      <c r="B227" s="27"/>
      <c r="C227" s="27"/>
      <c r="D227" s="27"/>
      <c r="E227" s="28"/>
      <c r="F227" s="29"/>
      <c r="G227" s="29"/>
      <c r="H227" s="29"/>
      <c r="I227" s="11"/>
      <c r="J227" s="34"/>
      <c r="K227" s="18"/>
      <c r="L227" s="27"/>
      <c r="M227" s="36"/>
      <c r="N227" s="36"/>
      <c r="O227" s="36"/>
      <c r="P227" s="36"/>
      <c r="Q227" s="36"/>
      <c r="R227" s="16"/>
      <c r="S227" s="16"/>
      <c r="T227" s="16"/>
    </row>
    <row r="228" spans="1:20" s="4" customFormat="1" ht="12.75">
      <c r="A228" s="26"/>
      <c r="B228" s="27"/>
      <c r="C228" s="27"/>
      <c r="D228" s="27"/>
      <c r="E228" s="28"/>
      <c r="F228" s="29"/>
      <c r="G228" s="29"/>
      <c r="H228" s="29"/>
      <c r="I228" s="11"/>
      <c r="J228" s="34"/>
      <c r="K228" s="18"/>
      <c r="L228" s="27"/>
      <c r="M228" s="36"/>
      <c r="N228" s="36"/>
      <c r="O228" s="36"/>
      <c r="P228" s="36"/>
      <c r="Q228" s="36"/>
      <c r="R228" s="16"/>
      <c r="S228" s="16"/>
      <c r="T228" s="16"/>
    </row>
    <row r="229" spans="1:20" s="4" customFormat="1" ht="13.5" customHeight="1">
      <c r="A229" s="26"/>
      <c r="B229" s="27"/>
      <c r="C229" s="27"/>
      <c r="D229" s="27"/>
      <c r="E229" s="28"/>
      <c r="F229" s="29"/>
      <c r="G229" s="29"/>
      <c r="H229" s="29"/>
      <c r="I229" s="11"/>
      <c r="J229" s="34"/>
      <c r="K229" s="18"/>
      <c r="L229" s="27"/>
      <c r="M229" s="36"/>
      <c r="N229" s="36"/>
      <c r="O229" s="36"/>
      <c r="P229" s="36"/>
      <c r="Q229" s="36"/>
      <c r="R229" s="16"/>
      <c r="S229" s="16"/>
      <c r="T229" s="16"/>
    </row>
    <row r="230" spans="1:20" s="4" customFormat="1" ht="12.75">
      <c r="A230" s="26"/>
      <c r="B230" s="27"/>
      <c r="C230" s="27"/>
      <c r="D230" s="27"/>
      <c r="E230" s="28"/>
      <c r="F230" s="29"/>
      <c r="G230" s="29"/>
      <c r="H230" s="29"/>
      <c r="I230" s="11"/>
      <c r="J230" s="34"/>
      <c r="K230" s="18"/>
      <c r="L230" s="27"/>
      <c r="M230" s="36"/>
      <c r="N230" s="36"/>
      <c r="O230" s="36"/>
      <c r="P230" s="36"/>
      <c r="Q230" s="36"/>
      <c r="R230" s="16"/>
      <c r="S230" s="16"/>
      <c r="T230" s="16"/>
    </row>
    <row r="231" spans="1:20" s="4" customFormat="1" ht="12.75">
      <c r="A231" s="26"/>
      <c r="B231" s="27"/>
      <c r="C231" s="27"/>
      <c r="D231" s="27"/>
      <c r="E231" s="28"/>
      <c r="F231" s="29"/>
      <c r="G231" s="29"/>
      <c r="H231" s="29"/>
      <c r="I231" s="11"/>
      <c r="J231" s="34"/>
      <c r="K231" s="18"/>
      <c r="L231" s="27"/>
      <c r="M231" s="36"/>
      <c r="N231" s="36"/>
      <c r="O231" s="36"/>
      <c r="P231" s="36"/>
      <c r="Q231" s="36"/>
      <c r="R231" s="16"/>
      <c r="S231" s="16"/>
      <c r="T231" s="16"/>
    </row>
    <row r="232" spans="1:20" s="4" customFormat="1" ht="12.75">
      <c r="A232" s="26"/>
      <c r="B232" s="27"/>
      <c r="C232" s="27"/>
      <c r="D232" s="27"/>
      <c r="E232" s="28"/>
      <c r="F232" s="29"/>
      <c r="G232" s="29"/>
      <c r="H232" s="29"/>
      <c r="I232" s="11"/>
      <c r="J232" s="34"/>
      <c r="K232" s="18"/>
      <c r="L232" s="27"/>
      <c r="M232" s="36"/>
      <c r="N232" s="36"/>
      <c r="O232" s="36"/>
      <c r="P232" s="36"/>
      <c r="Q232" s="36"/>
      <c r="R232" s="16"/>
      <c r="S232" s="16"/>
      <c r="T232" s="16"/>
    </row>
    <row r="233" spans="1:20" s="4" customFormat="1" ht="12.75">
      <c r="A233" s="26"/>
      <c r="B233" s="27"/>
      <c r="C233" s="27"/>
      <c r="D233" s="27"/>
      <c r="E233" s="28"/>
      <c r="F233" s="29"/>
      <c r="G233" s="29"/>
      <c r="H233" s="29"/>
      <c r="I233" s="11"/>
      <c r="J233" s="34"/>
      <c r="K233" s="18"/>
      <c r="L233" s="27"/>
      <c r="M233" s="36"/>
      <c r="N233" s="36"/>
      <c r="O233" s="36"/>
      <c r="P233" s="36"/>
      <c r="Q233" s="36"/>
      <c r="R233" s="16"/>
      <c r="S233" s="16"/>
      <c r="T233" s="16"/>
    </row>
    <row r="234" spans="1:20" s="4" customFormat="1" ht="12.75">
      <c r="A234" s="26"/>
      <c r="B234" s="27"/>
      <c r="C234" s="27"/>
      <c r="D234" s="27"/>
      <c r="E234" s="28"/>
      <c r="F234" s="29"/>
      <c r="G234" s="29"/>
      <c r="H234" s="29"/>
      <c r="I234" s="11"/>
      <c r="J234" s="34"/>
      <c r="K234" s="18"/>
      <c r="L234" s="27"/>
      <c r="M234" s="36"/>
      <c r="N234" s="36"/>
      <c r="O234" s="36"/>
      <c r="P234" s="36"/>
      <c r="Q234" s="36"/>
      <c r="R234" s="16"/>
      <c r="S234" s="16"/>
      <c r="T234" s="16"/>
    </row>
    <row r="235" spans="1:20" s="4" customFormat="1" ht="12.75">
      <c r="A235" s="26"/>
      <c r="B235" s="27"/>
      <c r="C235" s="27"/>
      <c r="D235" s="27"/>
      <c r="E235" s="28"/>
      <c r="F235" s="29"/>
      <c r="G235" s="29"/>
      <c r="H235" s="29"/>
      <c r="I235" s="11"/>
      <c r="J235" s="34"/>
      <c r="K235" s="18"/>
      <c r="L235" s="27"/>
      <c r="M235" s="36"/>
      <c r="N235" s="36"/>
      <c r="O235" s="36"/>
      <c r="P235" s="36"/>
      <c r="Q235" s="36"/>
      <c r="R235" s="16"/>
      <c r="S235" s="16"/>
      <c r="T235" s="16"/>
    </row>
    <row r="236" spans="1:20" s="4" customFormat="1" ht="12.75">
      <c r="A236" s="26"/>
      <c r="B236" s="27"/>
      <c r="C236" s="27"/>
      <c r="D236" s="27"/>
      <c r="E236" s="28"/>
      <c r="F236" s="29"/>
      <c r="G236" s="29"/>
      <c r="H236" s="29"/>
      <c r="I236" s="11"/>
      <c r="J236" s="34"/>
      <c r="K236" s="18"/>
      <c r="L236" s="27"/>
      <c r="M236" s="36"/>
      <c r="N236" s="36"/>
      <c r="O236" s="36"/>
      <c r="P236" s="36"/>
      <c r="Q236" s="36"/>
      <c r="R236" s="16"/>
      <c r="S236" s="16"/>
      <c r="T236" s="16"/>
    </row>
    <row r="237" spans="1:20" s="4" customFormat="1" ht="12.75">
      <c r="A237" s="26"/>
      <c r="B237" s="27"/>
      <c r="C237" s="27"/>
      <c r="D237" s="27"/>
      <c r="E237" s="28"/>
      <c r="F237" s="29"/>
      <c r="G237" s="29"/>
      <c r="H237" s="29"/>
      <c r="I237" s="11"/>
      <c r="J237" s="34"/>
      <c r="K237" s="18"/>
      <c r="L237" s="27"/>
      <c r="M237" s="36"/>
      <c r="N237" s="36"/>
      <c r="O237" s="36"/>
      <c r="P237" s="36"/>
      <c r="Q237" s="36"/>
      <c r="R237" s="16"/>
      <c r="S237" s="16"/>
      <c r="T237" s="16"/>
    </row>
    <row r="238" spans="1:20" s="4" customFormat="1" ht="12.75">
      <c r="A238" s="26"/>
      <c r="B238" s="27"/>
      <c r="C238" s="27"/>
      <c r="D238" s="27"/>
      <c r="E238" s="28"/>
      <c r="F238" s="29"/>
      <c r="G238" s="29"/>
      <c r="H238" s="29"/>
      <c r="I238" s="11"/>
      <c r="J238" s="34"/>
      <c r="K238" s="18"/>
      <c r="L238" s="27"/>
      <c r="M238" s="36"/>
      <c r="N238" s="36"/>
      <c r="O238" s="36"/>
      <c r="P238" s="36"/>
      <c r="Q238" s="36"/>
      <c r="R238" s="16"/>
      <c r="S238" s="16"/>
      <c r="T238" s="16"/>
    </row>
    <row r="239" spans="1:20" s="4" customFormat="1" ht="12.75">
      <c r="A239" s="26"/>
      <c r="B239" s="27"/>
      <c r="C239" s="27"/>
      <c r="D239" s="27"/>
      <c r="E239" s="28"/>
      <c r="F239" s="29"/>
      <c r="G239" s="29"/>
      <c r="H239" s="29"/>
      <c r="I239" s="11"/>
      <c r="J239" s="34"/>
      <c r="K239" s="18"/>
      <c r="L239" s="27"/>
      <c r="M239" s="36"/>
      <c r="N239" s="36"/>
      <c r="O239" s="36"/>
      <c r="P239" s="36"/>
      <c r="Q239" s="36"/>
      <c r="R239" s="16"/>
      <c r="S239" s="16"/>
      <c r="T239" s="16"/>
    </row>
    <row r="240" spans="1:20" s="4" customFormat="1" ht="12.75">
      <c r="A240" s="26"/>
      <c r="B240" s="27"/>
      <c r="C240" s="27"/>
      <c r="D240" s="27"/>
      <c r="E240" s="28"/>
      <c r="F240" s="29"/>
      <c r="G240" s="29"/>
      <c r="H240" s="29"/>
      <c r="I240" s="11"/>
      <c r="J240" s="34"/>
      <c r="K240" s="18"/>
      <c r="L240" s="27"/>
      <c r="M240" s="36"/>
      <c r="N240" s="36"/>
      <c r="O240" s="36"/>
      <c r="P240" s="36"/>
      <c r="Q240" s="36"/>
      <c r="R240" s="16"/>
      <c r="S240" s="16"/>
      <c r="T240" s="16"/>
    </row>
    <row r="241" spans="1:20" s="4" customFormat="1" ht="12.75">
      <c r="A241" s="26"/>
      <c r="B241" s="27"/>
      <c r="C241" s="27"/>
      <c r="D241" s="27"/>
      <c r="E241" s="28"/>
      <c r="F241" s="29"/>
      <c r="G241" s="29"/>
      <c r="H241" s="29"/>
      <c r="I241" s="11"/>
      <c r="J241" s="34"/>
      <c r="K241" s="18"/>
      <c r="L241" s="27"/>
      <c r="M241" s="36"/>
      <c r="N241" s="36"/>
      <c r="O241" s="36"/>
      <c r="P241" s="36"/>
      <c r="Q241" s="36"/>
      <c r="R241" s="16"/>
      <c r="S241" s="16"/>
      <c r="T241" s="16"/>
    </row>
    <row r="242" spans="1:20" s="4" customFormat="1" ht="12.75">
      <c r="A242" s="26"/>
      <c r="B242" s="27"/>
      <c r="C242" s="27"/>
      <c r="D242" s="27"/>
      <c r="E242" s="28"/>
      <c r="F242" s="29"/>
      <c r="G242" s="29"/>
      <c r="H242" s="29"/>
      <c r="I242" s="11"/>
      <c r="J242" s="34"/>
      <c r="K242" s="18"/>
      <c r="L242" s="27"/>
      <c r="M242" s="36"/>
      <c r="N242" s="36"/>
      <c r="O242" s="36"/>
      <c r="P242" s="36"/>
      <c r="Q242" s="36"/>
      <c r="R242" s="16"/>
      <c r="S242" s="16"/>
      <c r="T242" s="16"/>
    </row>
    <row r="243" spans="1:20" s="4" customFormat="1" ht="12.75">
      <c r="A243" s="26"/>
      <c r="B243" s="27"/>
      <c r="C243" s="27"/>
      <c r="D243" s="27"/>
      <c r="E243" s="28"/>
      <c r="F243" s="29"/>
      <c r="G243" s="29"/>
      <c r="H243" s="29"/>
      <c r="I243" s="11"/>
      <c r="J243" s="34"/>
      <c r="K243" s="18"/>
      <c r="L243" s="27"/>
      <c r="M243" s="36"/>
      <c r="N243" s="36"/>
      <c r="O243" s="36"/>
      <c r="P243" s="36"/>
      <c r="Q243" s="36"/>
      <c r="R243" s="16"/>
      <c r="S243" s="16"/>
      <c r="T243" s="16"/>
    </row>
    <row r="244" spans="1:20" s="4" customFormat="1" ht="12.75">
      <c r="A244" s="26"/>
      <c r="B244" s="27"/>
      <c r="C244" s="27"/>
      <c r="D244" s="27"/>
      <c r="E244" s="28"/>
      <c r="F244" s="29"/>
      <c r="G244" s="29"/>
      <c r="H244" s="29"/>
      <c r="I244" s="11"/>
      <c r="J244" s="34"/>
      <c r="K244" s="18"/>
      <c r="L244" s="27"/>
      <c r="M244" s="36"/>
      <c r="N244" s="36"/>
      <c r="O244" s="36"/>
      <c r="P244" s="36"/>
      <c r="Q244" s="36"/>
      <c r="R244" s="16"/>
      <c r="S244" s="16"/>
      <c r="T244" s="16"/>
    </row>
    <row r="245" spans="1:20" s="4" customFormat="1" ht="12.75">
      <c r="A245" s="26"/>
      <c r="B245" s="27"/>
      <c r="C245" s="27"/>
      <c r="D245" s="27"/>
      <c r="E245" s="28"/>
      <c r="F245" s="29"/>
      <c r="G245" s="29"/>
      <c r="H245" s="29"/>
      <c r="I245" s="11"/>
      <c r="J245" s="34"/>
      <c r="K245" s="18"/>
      <c r="L245" s="27"/>
      <c r="M245" s="36"/>
      <c r="N245" s="36"/>
      <c r="O245" s="36"/>
      <c r="P245" s="36"/>
      <c r="Q245" s="36"/>
      <c r="R245" s="16"/>
      <c r="S245" s="16"/>
      <c r="T245" s="16"/>
    </row>
    <row r="246" spans="1:20" s="4" customFormat="1" ht="12.75">
      <c r="A246" s="26"/>
      <c r="B246" s="27"/>
      <c r="C246" s="27"/>
      <c r="D246" s="27"/>
      <c r="E246" s="28"/>
      <c r="F246" s="29"/>
      <c r="G246" s="29"/>
      <c r="H246" s="29"/>
      <c r="I246" s="11"/>
      <c r="J246" s="34"/>
      <c r="K246" s="18"/>
      <c r="L246" s="27"/>
      <c r="M246" s="36"/>
      <c r="N246" s="36"/>
      <c r="O246" s="36"/>
      <c r="P246" s="36"/>
      <c r="Q246" s="36"/>
      <c r="R246" s="16"/>
      <c r="S246" s="16"/>
      <c r="T246" s="16"/>
    </row>
    <row r="247" spans="1:20" s="4" customFormat="1" ht="12.75">
      <c r="A247" s="26"/>
      <c r="B247" s="27"/>
      <c r="C247" s="27"/>
      <c r="D247" s="27"/>
      <c r="E247" s="28"/>
      <c r="F247" s="29"/>
      <c r="G247" s="29"/>
      <c r="H247" s="29"/>
      <c r="I247" s="11"/>
      <c r="J247" s="34"/>
      <c r="K247" s="18"/>
      <c r="L247" s="27"/>
      <c r="M247" s="36"/>
      <c r="N247" s="36"/>
      <c r="O247" s="36"/>
      <c r="P247" s="36"/>
      <c r="Q247" s="36"/>
      <c r="R247" s="16"/>
      <c r="S247" s="16"/>
      <c r="T247" s="16"/>
    </row>
    <row r="248" spans="1:20" s="4" customFormat="1" ht="12.75">
      <c r="A248" s="26"/>
      <c r="B248" s="27"/>
      <c r="C248" s="27"/>
      <c r="D248" s="27"/>
      <c r="E248" s="28"/>
      <c r="F248" s="29"/>
      <c r="G248" s="29"/>
      <c r="H248" s="29"/>
      <c r="I248" s="11"/>
      <c r="J248" s="34"/>
      <c r="K248" s="18"/>
      <c r="L248" s="27"/>
      <c r="M248" s="36"/>
      <c r="N248" s="36"/>
      <c r="O248" s="36"/>
      <c r="P248" s="36"/>
      <c r="Q248" s="36"/>
      <c r="R248" s="16"/>
      <c r="S248" s="16"/>
      <c r="T248" s="16"/>
    </row>
    <row r="249" spans="1:20" s="4" customFormat="1" ht="12.75">
      <c r="A249" s="26"/>
      <c r="B249" s="27"/>
      <c r="C249" s="27"/>
      <c r="D249" s="27"/>
      <c r="E249" s="28"/>
      <c r="F249" s="29"/>
      <c r="G249" s="29"/>
      <c r="H249" s="29"/>
      <c r="I249" s="11"/>
      <c r="J249" s="34"/>
      <c r="K249" s="18"/>
      <c r="L249" s="27"/>
      <c r="M249" s="36"/>
      <c r="N249" s="36"/>
      <c r="O249" s="36"/>
      <c r="P249" s="36"/>
      <c r="Q249" s="36"/>
      <c r="R249" s="16"/>
      <c r="S249" s="16"/>
      <c r="T249" s="16"/>
    </row>
    <row r="250" spans="1:20" s="4" customFormat="1" ht="12.75">
      <c r="A250" s="26"/>
      <c r="B250" s="27"/>
      <c r="C250" s="27"/>
      <c r="D250" s="27"/>
      <c r="E250" s="28"/>
      <c r="F250" s="29"/>
      <c r="G250" s="29"/>
      <c r="H250" s="29"/>
      <c r="I250" s="11"/>
      <c r="J250" s="34"/>
      <c r="K250" s="18"/>
      <c r="L250" s="27"/>
      <c r="M250" s="36"/>
      <c r="N250" s="36"/>
      <c r="O250" s="36"/>
      <c r="P250" s="36"/>
      <c r="Q250" s="36"/>
      <c r="R250" s="16"/>
      <c r="S250" s="16"/>
      <c r="T250" s="16"/>
    </row>
    <row r="251" spans="1:20" s="4" customFormat="1" ht="12.75">
      <c r="A251" s="26"/>
      <c r="B251" s="27"/>
      <c r="C251" s="27"/>
      <c r="D251" s="27"/>
      <c r="E251" s="28"/>
      <c r="F251" s="29"/>
      <c r="G251" s="29"/>
      <c r="H251" s="29"/>
      <c r="I251" s="11"/>
      <c r="J251" s="34"/>
      <c r="K251" s="18"/>
      <c r="L251" s="27"/>
      <c r="M251" s="36"/>
      <c r="N251" s="36"/>
      <c r="O251" s="36"/>
      <c r="P251" s="36"/>
      <c r="Q251" s="36"/>
      <c r="R251" s="16"/>
      <c r="S251" s="16"/>
      <c r="T251" s="16"/>
    </row>
    <row r="252" spans="1:20" s="4" customFormat="1" ht="12.75">
      <c r="A252" s="26"/>
      <c r="B252" s="27"/>
      <c r="C252" s="27"/>
      <c r="D252" s="27"/>
      <c r="E252" s="28"/>
      <c r="F252" s="29"/>
      <c r="G252" s="29"/>
      <c r="H252" s="29"/>
      <c r="I252" s="11"/>
      <c r="J252" s="34"/>
      <c r="K252" s="18"/>
      <c r="L252" s="27"/>
      <c r="M252" s="36"/>
      <c r="N252" s="36"/>
      <c r="O252" s="36"/>
      <c r="P252" s="36"/>
      <c r="Q252" s="36"/>
      <c r="R252" s="16"/>
      <c r="S252" s="16"/>
      <c r="T252" s="16"/>
    </row>
    <row r="253" spans="1:20" s="4" customFormat="1" ht="12.75">
      <c r="A253" s="26"/>
      <c r="B253" s="27"/>
      <c r="C253" s="27"/>
      <c r="D253" s="27"/>
      <c r="E253" s="28"/>
      <c r="F253" s="29"/>
      <c r="G253" s="29"/>
      <c r="H253" s="29"/>
      <c r="I253" s="11"/>
      <c r="J253" s="34"/>
      <c r="K253" s="18"/>
      <c r="L253" s="27"/>
      <c r="M253" s="36"/>
      <c r="N253" s="36"/>
      <c r="O253" s="36"/>
      <c r="P253" s="36"/>
      <c r="Q253" s="36"/>
      <c r="R253" s="16"/>
      <c r="S253" s="16"/>
      <c r="T253" s="16"/>
    </row>
    <row r="254" spans="1:20" s="4" customFormat="1" ht="12.75">
      <c r="A254" s="26"/>
      <c r="B254" s="27"/>
      <c r="C254" s="27"/>
      <c r="D254" s="27"/>
      <c r="E254" s="28"/>
      <c r="F254" s="29"/>
      <c r="G254" s="29"/>
      <c r="H254" s="29"/>
      <c r="I254" s="11"/>
      <c r="J254" s="34"/>
      <c r="K254" s="18"/>
      <c r="L254" s="27"/>
      <c r="M254" s="36"/>
      <c r="N254" s="36"/>
      <c r="O254" s="36"/>
      <c r="P254" s="36"/>
      <c r="Q254" s="36"/>
      <c r="R254" s="16"/>
      <c r="S254" s="16"/>
      <c r="T254" s="16"/>
    </row>
    <row r="255" spans="1:20" s="4" customFormat="1" ht="12.75">
      <c r="A255" s="26"/>
      <c r="B255" s="27"/>
      <c r="C255" s="27"/>
      <c r="D255" s="27"/>
      <c r="E255" s="28"/>
      <c r="F255" s="29"/>
      <c r="G255" s="29"/>
      <c r="H255" s="29"/>
      <c r="I255" s="11"/>
      <c r="J255" s="34"/>
      <c r="K255" s="18"/>
      <c r="L255" s="27"/>
      <c r="M255" s="36"/>
      <c r="N255" s="36"/>
      <c r="O255" s="36"/>
      <c r="P255" s="36"/>
      <c r="Q255" s="36"/>
      <c r="R255" s="16"/>
      <c r="S255" s="16"/>
      <c r="T255" s="16"/>
    </row>
    <row r="256" spans="1:20" s="4" customFormat="1" ht="12.75">
      <c r="A256" s="26"/>
      <c r="B256" s="27"/>
      <c r="C256" s="27"/>
      <c r="D256" s="27"/>
      <c r="E256" s="28"/>
      <c r="F256" s="29"/>
      <c r="G256" s="29"/>
      <c r="H256" s="29"/>
      <c r="I256" s="11"/>
      <c r="J256" s="34"/>
      <c r="K256" s="18"/>
      <c r="L256" s="27"/>
      <c r="M256" s="36"/>
      <c r="N256" s="36"/>
      <c r="O256" s="36"/>
      <c r="P256" s="36"/>
      <c r="Q256" s="36"/>
      <c r="R256" s="16"/>
      <c r="S256" s="16"/>
      <c r="T256" s="16"/>
    </row>
    <row r="257" spans="1:20" s="4" customFormat="1" ht="12.75">
      <c r="A257" s="26"/>
      <c r="B257" s="27"/>
      <c r="C257" s="27"/>
      <c r="D257" s="27"/>
      <c r="E257" s="28"/>
      <c r="F257" s="29"/>
      <c r="G257" s="29"/>
      <c r="H257" s="29"/>
      <c r="I257" s="11"/>
      <c r="J257" s="34"/>
      <c r="K257" s="18"/>
      <c r="L257" s="27"/>
      <c r="M257" s="36"/>
      <c r="N257" s="36"/>
      <c r="O257" s="36"/>
      <c r="P257" s="36"/>
      <c r="Q257" s="36"/>
      <c r="R257" s="16"/>
      <c r="S257" s="16"/>
      <c r="T257" s="16"/>
    </row>
    <row r="258" spans="1:20" s="4" customFormat="1" ht="12.75">
      <c r="A258" s="26"/>
      <c r="B258" s="27"/>
      <c r="C258" s="27"/>
      <c r="D258" s="27"/>
      <c r="E258" s="28"/>
      <c r="F258" s="29"/>
      <c r="G258" s="29"/>
      <c r="H258" s="29"/>
      <c r="I258" s="11"/>
      <c r="J258" s="34"/>
      <c r="K258" s="18"/>
      <c r="L258" s="27"/>
      <c r="M258" s="36"/>
      <c r="N258" s="36"/>
      <c r="O258" s="36"/>
      <c r="P258" s="36"/>
      <c r="Q258" s="36"/>
      <c r="R258" s="16"/>
      <c r="S258" s="16"/>
      <c r="T258" s="16"/>
    </row>
    <row r="259" spans="1:20" s="4" customFormat="1" ht="12.75">
      <c r="A259" s="26"/>
      <c r="B259" s="27"/>
      <c r="C259" s="27"/>
      <c r="D259" s="27"/>
      <c r="E259" s="28"/>
      <c r="F259" s="29"/>
      <c r="G259" s="29"/>
      <c r="H259" s="29"/>
      <c r="I259" s="11"/>
      <c r="J259" s="34"/>
      <c r="K259" s="18"/>
      <c r="L259" s="27"/>
      <c r="M259" s="36"/>
      <c r="N259" s="36"/>
      <c r="O259" s="36"/>
      <c r="P259" s="36"/>
      <c r="Q259" s="36"/>
      <c r="R259" s="16"/>
      <c r="S259" s="16"/>
      <c r="T259" s="16"/>
    </row>
    <row r="260" spans="1:20" s="4" customFormat="1" ht="12.75">
      <c r="A260" s="26"/>
      <c r="B260" s="27"/>
      <c r="C260" s="27"/>
      <c r="D260" s="27"/>
      <c r="E260" s="28"/>
      <c r="F260" s="29"/>
      <c r="G260" s="29"/>
      <c r="H260" s="29"/>
      <c r="I260" s="11"/>
      <c r="J260" s="34"/>
      <c r="K260" s="18"/>
      <c r="L260" s="27"/>
      <c r="M260" s="36"/>
      <c r="N260" s="36"/>
      <c r="O260" s="36"/>
      <c r="P260" s="36"/>
      <c r="Q260" s="36"/>
      <c r="R260" s="16"/>
      <c r="S260" s="16"/>
      <c r="T260" s="16"/>
    </row>
    <row r="261" spans="1:20" s="4" customFormat="1" ht="12.75">
      <c r="A261" s="26"/>
      <c r="B261" s="27"/>
      <c r="C261" s="27"/>
      <c r="D261" s="27"/>
      <c r="E261" s="28"/>
      <c r="F261" s="29"/>
      <c r="G261" s="29"/>
      <c r="H261" s="29"/>
      <c r="I261" s="11"/>
      <c r="J261" s="34"/>
      <c r="K261" s="18"/>
      <c r="L261" s="27"/>
      <c r="M261" s="36"/>
      <c r="N261" s="36"/>
      <c r="O261" s="36"/>
      <c r="P261" s="36"/>
      <c r="Q261" s="36"/>
      <c r="R261" s="16"/>
      <c r="S261" s="16"/>
      <c r="T261" s="16"/>
    </row>
    <row r="262" spans="1:20" s="4" customFormat="1" ht="12.75">
      <c r="A262" s="26"/>
      <c r="B262" s="27"/>
      <c r="C262" s="27"/>
      <c r="D262" s="27"/>
      <c r="E262" s="28"/>
      <c r="F262" s="29"/>
      <c r="G262" s="29"/>
      <c r="H262" s="29"/>
      <c r="I262" s="11"/>
      <c r="J262" s="34"/>
      <c r="K262" s="18"/>
      <c r="L262" s="27"/>
      <c r="M262" s="36"/>
      <c r="N262" s="36"/>
      <c r="O262" s="36"/>
      <c r="P262" s="36"/>
      <c r="Q262" s="36"/>
      <c r="R262" s="16"/>
      <c r="S262" s="16"/>
      <c r="T262" s="16"/>
    </row>
    <row r="263" spans="1:20" s="4" customFormat="1" ht="12.75">
      <c r="A263" s="26"/>
      <c r="B263" s="27"/>
      <c r="C263" s="27"/>
      <c r="D263" s="27"/>
      <c r="E263" s="28"/>
      <c r="F263" s="29"/>
      <c r="G263" s="29"/>
      <c r="H263" s="29"/>
      <c r="I263" s="11"/>
      <c r="J263" s="34"/>
      <c r="K263" s="18"/>
      <c r="L263" s="27"/>
      <c r="M263" s="36"/>
      <c r="N263" s="36"/>
      <c r="O263" s="36"/>
      <c r="P263" s="36"/>
      <c r="Q263" s="36"/>
      <c r="R263" s="16"/>
      <c r="S263" s="16"/>
      <c r="T263" s="16"/>
    </row>
    <row r="264" spans="1:20" s="4" customFormat="1" ht="12.75">
      <c r="A264" s="26"/>
      <c r="B264" s="27"/>
      <c r="C264" s="27"/>
      <c r="D264" s="27"/>
      <c r="E264" s="28"/>
      <c r="F264" s="29"/>
      <c r="G264" s="29"/>
      <c r="H264" s="29"/>
      <c r="I264" s="11"/>
      <c r="J264" s="34"/>
      <c r="K264" s="18"/>
      <c r="L264" s="27"/>
      <c r="M264" s="36"/>
      <c r="N264" s="36"/>
      <c r="O264" s="36"/>
      <c r="P264" s="36"/>
      <c r="Q264" s="36"/>
      <c r="R264" s="16"/>
      <c r="S264" s="16"/>
      <c r="T264" s="16"/>
    </row>
    <row r="265" spans="1:20" s="4" customFormat="1" ht="12.75">
      <c r="A265" s="26"/>
      <c r="B265" s="27"/>
      <c r="C265" s="27"/>
      <c r="D265" s="27"/>
      <c r="E265" s="28"/>
      <c r="F265" s="29"/>
      <c r="G265" s="29"/>
      <c r="H265" s="29"/>
      <c r="I265" s="11"/>
      <c r="J265" s="34"/>
      <c r="K265" s="18"/>
      <c r="L265" s="27"/>
      <c r="M265" s="36"/>
      <c r="N265" s="36"/>
      <c r="O265" s="36"/>
      <c r="P265" s="36"/>
      <c r="Q265" s="36"/>
      <c r="R265" s="16"/>
      <c r="S265" s="16"/>
      <c r="T265" s="16"/>
    </row>
    <row r="266" spans="1:20" s="4" customFormat="1" ht="12.75">
      <c r="A266" s="26"/>
      <c r="B266" s="27"/>
      <c r="C266" s="27"/>
      <c r="D266" s="27"/>
      <c r="E266" s="28"/>
      <c r="F266" s="29"/>
      <c r="G266" s="29"/>
      <c r="H266" s="29"/>
      <c r="I266" s="11"/>
      <c r="J266" s="34"/>
      <c r="K266" s="18"/>
      <c r="L266" s="27"/>
      <c r="M266" s="36"/>
      <c r="N266" s="36"/>
      <c r="O266" s="36"/>
      <c r="P266" s="36"/>
      <c r="Q266" s="36"/>
      <c r="R266" s="16"/>
      <c r="S266" s="16"/>
      <c r="T266" s="16"/>
    </row>
    <row r="267" spans="1:20" s="4" customFormat="1" ht="12.75">
      <c r="A267" s="26"/>
      <c r="B267" s="27"/>
      <c r="C267" s="27"/>
      <c r="D267" s="27"/>
      <c r="E267" s="28"/>
      <c r="F267" s="29"/>
      <c r="G267" s="29"/>
      <c r="H267" s="29"/>
      <c r="I267" s="11"/>
      <c r="J267" s="34"/>
      <c r="K267" s="18"/>
      <c r="L267" s="27"/>
      <c r="M267" s="36"/>
      <c r="N267" s="36"/>
      <c r="O267" s="36"/>
      <c r="P267" s="36"/>
      <c r="Q267" s="36"/>
      <c r="R267" s="16"/>
      <c r="S267" s="16"/>
      <c r="T267" s="16"/>
    </row>
    <row r="268" spans="1:20" s="4" customFormat="1" ht="12.75">
      <c r="A268" s="26"/>
      <c r="B268" s="27"/>
      <c r="C268" s="27"/>
      <c r="D268" s="27"/>
      <c r="E268" s="28"/>
      <c r="F268" s="29"/>
      <c r="G268" s="29"/>
      <c r="H268" s="29"/>
      <c r="I268" s="11"/>
      <c r="J268" s="34"/>
      <c r="K268" s="18"/>
      <c r="L268" s="27"/>
      <c r="M268" s="36"/>
      <c r="N268" s="36"/>
      <c r="O268" s="36"/>
      <c r="P268" s="36"/>
      <c r="Q268" s="36"/>
      <c r="R268" s="16"/>
      <c r="S268" s="16"/>
      <c r="T268" s="16"/>
    </row>
    <row r="269" spans="1:20" s="4" customFormat="1" ht="12.75">
      <c r="A269" s="26"/>
      <c r="B269" s="27"/>
      <c r="C269" s="27"/>
      <c r="D269" s="27"/>
      <c r="E269" s="28"/>
      <c r="F269" s="29"/>
      <c r="G269" s="29"/>
      <c r="H269" s="29"/>
      <c r="I269" s="11"/>
      <c r="J269" s="34"/>
      <c r="K269" s="18"/>
      <c r="L269" s="27"/>
      <c r="M269" s="36"/>
      <c r="N269" s="36"/>
      <c r="O269" s="36"/>
      <c r="P269" s="36"/>
      <c r="Q269" s="36"/>
      <c r="R269" s="16"/>
      <c r="S269" s="16"/>
      <c r="T269" s="16"/>
    </row>
    <row r="270" spans="1:20" s="4" customFormat="1" ht="12.75">
      <c r="A270" s="26"/>
      <c r="B270" s="27"/>
      <c r="C270" s="27"/>
      <c r="D270" s="27"/>
      <c r="E270" s="28"/>
      <c r="F270" s="29"/>
      <c r="G270" s="29"/>
      <c r="H270" s="29"/>
      <c r="I270" s="11"/>
      <c r="J270" s="34"/>
      <c r="K270" s="18"/>
      <c r="L270" s="27"/>
      <c r="M270" s="36"/>
      <c r="N270" s="36"/>
      <c r="O270" s="36"/>
      <c r="P270" s="36"/>
      <c r="Q270" s="36"/>
      <c r="R270" s="16"/>
      <c r="S270" s="16"/>
      <c r="T270" s="16"/>
    </row>
    <row r="271" spans="1:20" s="4" customFormat="1" ht="12.75">
      <c r="A271" s="26"/>
      <c r="B271" s="27"/>
      <c r="C271" s="27"/>
      <c r="D271" s="27"/>
      <c r="E271" s="28"/>
      <c r="F271" s="29"/>
      <c r="G271" s="29"/>
      <c r="H271" s="29"/>
      <c r="I271" s="11"/>
      <c r="J271" s="34"/>
      <c r="K271" s="18"/>
      <c r="L271" s="27"/>
      <c r="M271" s="36"/>
      <c r="N271" s="36"/>
      <c r="O271" s="36"/>
      <c r="P271" s="36"/>
      <c r="Q271" s="36"/>
      <c r="R271" s="16"/>
      <c r="S271" s="16"/>
      <c r="T271" s="16"/>
    </row>
    <row r="272" spans="1:20" s="4" customFormat="1" ht="12.75">
      <c r="A272" s="26"/>
      <c r="B272" s="27"/>
      <c r="C272" s="27"/>
      <c r="D272" s="27"/>
      <c r="E272" s="28"/>
      <c r="F272" s="29"/>
      <c r="G272" s="29"/>
      <c r="H272" s="29"/>
      <c r="I272" s="11"/>
      <c r="J272" s="34"/>
      <c r="K272" s="18"/>
      <c r="L272" s="27"/>
      <c r="M272" s="36"/>
      <c r="N272" s="36"/>
      <c r="O272" s="36"/>
      <c r="P272" s="36"/>
      <c r="Q272" s="36"/>
      <c r="R272" s="16"/>
      <c r="S272" s="16"/>
      <c r="T272" s="16"/>
    </row>
    <row r="273" spans="1:20" s="4" customFormat="1" ht="12.75">
      <c r="A273" s="26"/>
      <c r="B273" s="27"/>
      <c r="C273" s="27"/>
      <c r="D273" s="27"/>
      <c r="E273" s="28"/>
      <c r="F273" s="29"/>
      <c r="G273" s="29"/>
      <c r="H273" s="29"/>
      <c r="I273" s="11"/>
      <c r="J273" s="34"/>
      <c r="K273" s="18"/>
      <c r="L273" s="27"/>
      <c r="M273" s="36"/>
      <c r="N273" s="36"/>
      <c r="O273" s="36"/>
      <c r="P273" s="36"/>
      <c r="Q273" s="36"/>
      <c r="R273" s="16"/>
      <c r="S273" s="16"/>
      <c r="T273" s="16"/>
    </row>
    <row r="274" spans="1:20" s="4" customFormat="1" ht="12.75">
      <c r="A274" s="26"/>
      <c r="B274" s="27"/>
      <c r="C274" s="27"/>
      <c r="D274" s="27"/>
      <c r="E274" s="28"/>
      <c r="F274" s="29"/>
      <c r="G274" s="29"/>
      <c r="H274" s="29"/>
      <c r="I274" s="11"/>
      <c r="J274" s="34"/>
      <c r="K274" s="18"/>
      <c r="L274" s="27"/>
      <c r="M274" s="36"/>
      <c r="N274" s="36"/>
      <c r="O274" s="36"/>
      <c r="P274" s="36"/>
      <c r="Q274" s="36"/>
      <c r="R274" s="16"/>
      <c r="S274" s="16"/>
      <c r="T274" s="16"/>
    </row>
    <row r="275" spans="1:20" s="4" customFormat="1" ht="12.75">
      <c r="A275" s="26"/>
      <c r="B275" s="27"/>
      <c r="C275" s="27"/>
      <c r="D275" s="27"/>
      <c r="E275" s="28"/>
      <c r="F275" s="29"/>
      <c r="G275" s="29"/>
      <c r="H275" s="29"/>
      <c r="I275" s="11"/>
      <c r="J275" s="34"/>
      <c r="K275" s="18"/>
      <c r="L275" s="27"/>
      <c r="M275" s="36"/>
      <c r="N275" s="36"/>
      <c r="O275" s="36"/>
      <c r="P275" s="36"/>
      <c r="Q275" s="36"/>
      <c r="R275" s="16"/>
      <c r="S275" s="16"/>
      <c r="T275" s="16"/>
    </row>
    <row r="276" spans="1:20" s="4" customFormat="1" ht="12.75">
      <c r="A276" s="26"/>
      <c r="B276" s="27"/>
      <c r="C276" s="27"/>
      <c r="D276" s="27"/>
      <c r="E276" s="28"/>
      <c r="F276" s="29"/>
      <c r="G276" s="29"/>
      <c r="H276" s="29"/>
      <c r="I276" s="11"/>
      <c r="J276" s="34"/>
      <c r="K276" s="18"/>
      <c r="L276" s="27"/>
      <c r="M276" s="36"/>
      <c r="N276" s="36"/>
      <c r="O276" s="36"/>
      <c r="P276" s="36"/>
      <c r="Q276" s="36"/>
      <c r="R276" s="16"/>
      <c r="S276" s="16"/>
      <c r="T276" s="16"/>
    </row>
    <row r="277" spans="1:20" s="4" customFormat="1" ht="12.75">
      <c r="A277" s="26"/>
      <c r="B277" s="27"/>
      <c r="C277" s="27"/>
      <c r="D277" s="27"/>
      <c r="E277" s="28"/>
      <c r="F277" s="29"/>
      <c r="G277" s="29"/>
      <c r="H277" s="29"/>
      <c r="I277" s="11"/>
      <c r="J277" s="34"/>
      <c r="K277" s="18"/>
      <c r="L277" s="27"/>
      <c r="M277" s="36"/>
      <c r="N277" s="36"/>
      <c r="O277" s="36"/>
      <c r="P277" s="36"/>
      <c r="Q277" s="36"/>
      <c r="R277" s="16"/>
      <c r="S277" s="16"/>
      <c r="T277" s="16"/>
    </row>
    <row r="278" spans="1:20" s="4" customFormat="1" ht="12.75">
      <c r="A278" s="26"/>
      <c r="B278" s="27"/>
      <c r="C278" s="27"/>
      <c r="D278" s="27"/>
      <c r="E278" s="28"/>
      <c r="F278" s="29"/>
      <c r="G278" s="29"/>
      <c r="H278" s="29"/>
      <c r="I278" s="11"/>
      <c r="J278" s="34"/>
      <c r="K278" s="18"/>
      <c r="L278" s="27"/>
      <c r="M278" s="36"/>
      <c r="N278" s="36"/>
      <c r="O278" s="36"/>
      <c r="P278" s="36"/>
      <c r="Q278" s="36"/>
      <c r="R278" s="16"/>
      <c r="S278" s="16"/>
      <c r="T278" s="16"/>
    </row>
    <row r="279" spans="1:20" s="4" customFormat="1" ht="12.75">
      <c r="A279" s="26"/>
      <c r="B279" s="27"/>
      <c r="C279" s="27"/>
      <c r="D279" s="27"/>
      <c r="E279" s="28"/>
      <c r="F279" s="29"/>
      <c r="G279" s="29"/>
      <c r="H279" s="29"/>
      <c r="I279" s="11"/>
      <c r="J279" s="34"/>
      <c r="K279" s="18"/>
      <c r="L279" s="27"/>
      <c r="M279" s="36"/>
      <c r="N279" s="36"/>
      <c r="O279" s="36"/>
      <c r="P279" s="36"/>
      <c r="Q279" s="36"/>
      <c r="R279" s="16"/>
      <c r="S279" s="16"/>
      <c r="T279" s="16"/>
    </row>
    <row r="280" spans="1:20" s="4" customFormat="1" ht="12.75">
      <c r="A280" s="26"/>
      <c r="B280" s="27"/>
      <c r="C280" s="27"/>
      <c r="D280" s="27"/>
      <c r="E280" s="28"/>
      <c r="F280" s="29"/>
      <c r="G280" s="29"/>
      <c r="H280" s="29"/>
      <c r="I280" s="11"/>
      <c r="J280" s="34"/>
      <c r="K280" s="18"/>
      <c r="L280" s="27"/>
      <c r="M280" s="36"/>
      <c r="N280" s="36"/>
      <c r="O280" s="36"/>
      <c r="P280" s="36"/>
      <c r="Q280" s="36"/>
      <c r="R280" s="16"/>
      <c r="S280" s="16"/>
      <c r="T280" s="16"/>
    </row>
    <row r="281" spans="1:20" s="4" customFormat="1" ht="12.75">
      <c r="A281" s="26"/>
      <c r="B281" s="27"/>
      <c r="C281" s="27"/>
      <c r="D281" s="27"/>
      <c r="E281" s="28"/>
      <c r="F281" s="29"/>
      <c r="G281" s="29"/>
      <c r="H281" s="29"/>
      <c r="I281" s="11"/>
      <c r="J281" s="34"/>
      <c r="K281" s="18"/>
      <c r="L281" s="27"/>
      <c r="M281" s="36"/>
      <c r="N281" s="36"/>
      <c r="O281" s="36"/>
      <c r="P281" s="36"/>
      <c r="Q281" s="36"/>
      <c r="R281" s="16"/>
      <c r="S281" s="16"/>
      <c r="T281" s="16"/>
    </row>
    <row r="282" spans="1:20" s="4" customFormat="1" ht="12.75">
      <c r="A282" s="26"/>
      <c r="B282" s="27"/>
      <c r="C282" s="27"/>
      <c r="D282" s="27"/>
      <c r="E282" s="28"/>
      <c r="F282" s="29"/>
      <c r="G282" s="29"/>
      <c r="H282" s="29"/>
      <c r="I282" s="11"/>
      <c r="J282" s="34"/>
      <c r="K282" s="18"/>
      <c r="L282" s="27"/>
      <c r="M282" s="36"/>
      <c r="N282" s="36"/>
      <c r="O282" s="36"/>
      <c r="P282" s="36"/>
      <c r="Q282" s="36"/>
      <c r="R282" s="16"/>
      <c r="S282" s="16"/>
      <c r="T282" s="16"/>
    </row>
    <row r="283" spans="1:20" s="4" customFormat="1" ht="12.75">
      <c r="A283" s="26"/>
      <c r="B283" s="27"/>
      <c r="C283" s="27"/>
      <c r="D283" s="27"/>
      <c r="E283" s="28"/>
      <c r="F283" s="29"/>
      <c r="G283" s="29"/>
      <c r="H283" s="29"/>
      <c r="I283" s="11"/>
      <c r="J283" s="34"/>
      <c r="K283" s="18"/>
      <c r="L283" s="27"/>
      <c r="M283" s="36"/>
      <c r="N283" s="36"/>
      <c r="O283" s="36"/>
      <c r="P283" s="36"/>
      <c r="Q283" s="36"/>
      <c r="R283" s="16"/>
      <c r="S283" s="16"/>
      <c r="T283" s="16"/>
    </row>
    <row r="284" spans="1:20" s="4" customFormat="1" ht="12.75">
      <c r="A284" s="26"/>
      <c r="B284" s="27"/>
      <c r="C284" s="27"/>
      <c r="D284" s="27"/>
      <c r="E284" s="28"/>
      <c r="F284" s="29"/>
      <c r="G284" s="29"/>
      <c r="H284" s="29"/>
      <c r="I284" s="11"/>
      <c r="J284" s="34"/>
      <c r="K284" s="18"/>
      <c r="L284" s="27"/>
      <c r="M284" s="36"/>
      <c r="N284" s="36"/>
      <c r="O284" s="36"/>
      <c r="P284" s="36"/>
      <c r="Q284" s="36"/>
      <c r="R284" s="16"/>
      <c r="S284" s="16"/>
      <c r="T284" s="16"/>
    </row>
    <row r="285" spans="1:20" s="4" customFormat="1" ht="12.75">
      <c r="A285" s="26"/>
      <c r="B285" s="27"/>
      <c r="C285" s="27"/>
      <c r="D285" s="27"/>
      <c r="E285" s="28"/>
      <c r="F285" s="29"/>
      <c r="G285" s="29"/>
      <c r="H285" s="29"/>
      <c r="I285" s="11"/>
      <c r="J285" s="34"/>
      <c r="K285" s="18"/>
      <c r="L285" s="27"/>
      <c r="M285" s="36"/>
      <c r="N285" s="36"/>
      <c r="O285" s="36"/>
      <c r="P285" s="36"/>
      <c r="Q285" s="36"/>
      <c r="R285" s="16"/>
      <c r="S285" s="16"/>
      <c r="T285" s="16"/>
    </row>
    <row r="286" spans="1:20" s="4" customFormat="1" ht="12.75">
      <c r="A286" s="26"/>
      <c r="B286" s="27"/>
      <c r="C286" s="27"/>
      <c r="D286" s="27"/>
      <c r="E286" s="28"/>
      <c r="F286" s="29"/>
      <c r="G286" s="29"/>
      <c r="H286" s="29"/>
      <c r="I286" s="11"/>
      <c r="J286" s="34"/>
      <c r="K286" s="18"/>
      <c r="L286" s="27"/>
      <c r="M286" s="36"/>
      <c r="N286" s="36"/>
      <c r="O286" s="36"/>
      <c r="P286" s="36"/>
      <c r="Q286" s="36"/>
      <c r="R286" s="16"/>
      <c r="S286" s="16"/>
      <c r="T286" s="16"/>
    </row>
    <row r="287" spans="1:20" s="4" customFormat="1" ht="12.75">
      <c r="A287" s="26"/>
      <c r="B287" s="27"/>
      <c r="C287" s="27"/>
      <c r="D287" s="27"/>
      <c r="E287" s="28"/>
      <c r="F287" s="29"/>
      <c r="G287" s="29"/>
      <c r="H287" s="29"/>
      <c r="I287" s="11"/>
      <c r="J287" s="34"/>
      <c r="K287" s="18"/>
      <c r="L287" s="27"/>
      <c r="M287" s="36"/>
      <c r="N287" s="36"/>
      <c r="O287" s="36"/>
      <c r="P287" s="36"/>
      <c r="Q287" s="36"/>
      <c r="R287" s="16"/>
      <c r="S287" s="16"/>
      <c r="T287" s="16"/>
    </row>
    <row r="288" spans="1:20" s="4" customFormat="1" ht="12.75">
      <c r="A288" s="26"/>
      <c r="B288" s="27"/>
      <c r="C288" s="27"/>
      <c r="D288" s="27"/>
      <c r="E288" s="28"/>
      <c r="F288" s="29"/>
      <c r="G288" s="29"/>
      <c r="H288" s="29"/>
      <c r="I288" s="11"/>
      <c r="J288" s="34"/>
      <c r="K288" s="18"/>
      <c r="L288" s="27"/>
      <c r="M288" s="36"/>
      <c r="N288" s="36"/>
      <c r="O288" s="36"/>
      <c r="P288" s="36"/>
      <c r="Q288" s="36"/>
      <c r="R288" s="16"/>
      <c r="S288" s="16"/>
      <c r="T288" s="16"/>
    </row>
    <row r="289" spans="1:20" s="4" customFormat="1" ht="12.75">
      <c r="A289" s="26"/>
      <c r="B289" s="27"/>
      <c r="C289" s="27"/>
      <c r="D289" s="27"/>
      <c r="E289" s="28"/>
      <c r="F289" s="29"/>
      <c r="G289" s="29"/>
      <c r="H289" s="29"/>
      <c r="I289" s="11"/>
      <c r="J289" s="34"/>
      <c r="K289" s="18"/>
      <c r="L289" s="27"/>
      <c r="M289" s="36"/>
      <c r="N289" s="36"/>
      <c r="O289" s="36"/>
      <c r="P289" s="36"/>
      <c r="Q289" s="36"/>
      <c r="R289" s="16"/>
      <c r="S289" s="16"/>
      <c r="T289" s="16"/>
    </row>
    <row r="290" spans="1:20" s="4" customFormat="1" ht="12.75">
      <c r="A290" s="26"/>
      <c r="B290" s="27"/>
      <c r="C290" s="27"/>
      <c r="D290" s="27"/>
      <c r="E290" s="28"/>
      <c r="F290" s="29"/>
      <c r="G290" s="29"/>
      <c r="H290" s="29"/>
      <c r="I290" s="11"/>
      <c r="J290" s="34"/>
      <c r="K290" s="18"/>
      <c r="L290" s="27"/>
      <c r="M290" s="36"/>
      <c r="N290" s="36"/>
      <c r="O290" s="36"/>
      <c r="P290" s="36"/>
      <c r="Q290" s="36"/>
      <c r="R290" s="16"/>
      <c r="S290" s="16"/>
      <c r="T290" s="16"/>
    </row>
    <row r="291" spans="1:20" s="4" customFormat="1" ht="12.75">
      <c r="A291" s="26"/>
      <c r="B291" s="27"/>
      <c r="C291" s="27"/>
      <c r="D291" s="27"/>
      <c r="E291" s="28"/>
      <c r="F291" s="29"/>
      <c r="G291" s="29"/>
      <c r="H291" s="29"/>
      <c r="I291" s="11"/>
      <c r="J291" s="34"/>
      <c r="K291" s="18"/>
      <c r="L291" s="27"/>
      <c r="M291" s="36"/>
      <c r="N291" s="36"/>
      <c r="O291" s="36"/>
      <c r="P291" s="36"/>
      <c r="Q291" s="36"/>
      <c r="R291" s="16"/>
      <c r="S291" s="16"/>
      <c r="T291" s="16"/>
    </row>
    <row r="292" spans="1:20" s="4" customFormat="1" ht="12.75">
      <c r="A292" s="26"/>
      <c r="B292" s="27"/>
      <c r="C292" s="27"/>
      <c r="D292" s="27"/>
      <c r="E292" s="28"/>
      <c r="F292" s="29"/>
      <c r="G292" s="29"/>
      <c r="H292" s="29"/>
      <c r="I292" s="11"/>
      <c r="J292" s="34"/>
      <c r="K292" s="18"/>
      <c r="L292" s="27"/>
      <c r="M292" s="36"/>
      <c r="N292" s="36"/>
      <c r="O292" s="36"/>
      <c r="P292" s="36"/>
      <c r="Q292" s="36"/>
      <c r="R292" s="16"/>
      <c r="S292" s="16"/>
      <c r="T292" s="16"/>
    </row>
    <row r="293" spans="1:20" s="4" customFormat="1" ht="12.75">
      <c r="A293" s="26"/>
      <c r="B293" s="27"/>
      <c r="C293" s="27"/>
      <c r="D293" s="27"/>
      <c r="E293" s="28"/>
      <c r="F293" s="29"/>
      <c r="G293" s="29"/>
      <c r="H293" s="29"/>
      <c r="I293" s="11"/>
      <c r="J293" s="34"/>
      <c r="K293" s="18"/>
      <c r="L293" s="27"/>
      <c r="M293" s="36"/>
      <c r="N293" s="36"/>
      <c r="O293" s="36"/>
      <c r="P293" s="36"/>
      <c r="Q293" s="36"/>
      <c r="R293" s="16"/>
      <c r="S293" s="16"/>
      <c r="T293" s="16"/>
    </row>
    <row r="294" spans="1:20" s="4" customFormat="1" ht="12.75">
      <c r="A294" s="26"/>
      <c r="B294" s="27"/>
      <c r="C294" s="27"/>
      <c r="D294" s="27"/>
      <c r="E294" s="28"/>
      <c r="F294" s="29"/>
      <c r="G294" s="29"/>
      <c r="H294" s="29"/>
      <c r="I294" s="11"/>
      <c r="J294" s="34"/>
      <c r="K294" s="18"/>
      <c r="L294" s="27"/>
      <c r="M294" s="36"/>
      <c r="N294" s="36"/>
      <c r="O294" s="36"/>
      <c r="P294" s="36"/>
      <c r="Q294" s="36"/>
      <c r="R294" s="16"/>
      <c r="S294" s="16"/>
      <c r="T294" s="16"/>
    </row>
    <row r="295" spans="1:20" s="4" customFormat="1" ht="12.75">
      <c r="A295" s="26"/>
      <c r="B295" s="27"/>
      <c r="C295" s="27"/>
      <c r="D295" s="27"/>
      <c r="E295" s="28"/>
      <c r="F295" s="29"/>
      <c r="G295" s="29"/>
      <c r="H295" s="29"/>
      <c r="I295" s="11"/>
      <c r="J295" s="34"/>
      <c r="K295" s="18"/>
      <c r="L295" s="27"/>
      <c r="M295" s="36"/>
      <c r="N295" s="36"/>
      <c r="O295" s="36"/>
      <c r="P295" s="36"/>
      <c r="Q295" s="36"/>
      <c r="R295" s="16"/>
      <c r="S295" s="16"/>
      <c r="T295" s="16"/>
    </row>
    <row r="296" spans="1:20" s="4" customFormat="1" ht="12.75">
      <c r="A296" s="26"/>
      <c r="B296" s="27"/>
      <c r="C296" s="27"/>
      <c r="D296" s="27"/>
      <c r="E296" s="28"/>
      <c r="F296" s="29"/>
      <c r="G296" s="29"/>
      <c r="H296" s="29"/>
      <c r="I296" s="11"/>
      <c r="J296" s="34"/>
      <c r="K296" s="18"/>
      <c r="L296" s="27"/>
      <c r="M296" s="36"/>
      <c r="N296" s="36"/>
      <c r="O296" s="36"/>
      <c r="P296" s="36"/>
      <c r="Q296" s="36"/>
      <c r="R296" s="16"/>
      <c r="S296" s="16"/>
      <c r="T296" s="16"/>
    </row>
    <row r="297" spans="1:20" s="4" customFormat="1" ht="12.75">
      <c r="A297" s="26"/>
      <c r="B297" s="27"/>
      <c r="C297" s="27"/>
      <c r="D297" s="27"/>
      <c r="E297" s="28"/>
      <c r="F297" s="29"/>
      <c r="G297" s="29"/>
      <c r="H297" s="29"/>
      <c r="I297" s="11"/>
      <c r="J297" s="34"/>
      <c r="K297" s="18"/>
      <c r="L297" s="27"/>
      <c r="M297" s="36"/>
      <c r="N297" s="36"/>
      <c r="O297" s="36"/>
      <c r="P297" s="36"/>
      <c r="Q297" s="36"/>
      <c r="R297" s="16"/>
      <c r="S297" s="16"/>
      <c r="T297" s="16"/>
    </row>
    <row r="298" spans="1:20" s="4" customFormat="1" ht="12.75">
      <c r="A298" s="26"/>
      <c r="B298" s="27"/>
      <c r="C298" s="27"/>
      <c r="D298" s="27"/>
      <c r="E298" s="28"/>
      <c r="F298" s="29"/>
      <c r="G298" s="29"/>
      <c r="H298" s="29"/>
      <c r="I298" s="11"/>
      <c r="J298" s="34"/>
      <c r="K298" s="18"/>
      <c r="L298" s="27"/>
      <c r="M298" s="36"/>
      <c r="N298" s="36"/>
      <c r="O298" s="36"/>
      <c r="P298" s="36"/>
      <c r="Q298" s="36"/>
      <c r="R298" s="16"/>
      <c r="S298" s="16"/>
      <c r="T298" s="16"/>
    </row>
    <row r="299" spans="1:20" s="4" customFormat="1" ht="12.75">
      <c r="A299" s="26"/>
      <c r="B299" s="27"/>
      <c r="C299" s="27"/>
      <c r="D299" s="27"/>
      <c r="E299" s="28"/>
      <c r="F299" s="29"/>
      <c r="G299" s="29"/>
      <c r="H299" s="29"/>
      <c r="I299" s="11"/>
      <c r="J299" s="34"/>
      <c r="K299" s="18"/>
      <c r="L299" s="27"/>
      <c r="M299" s="36"/>
      <c r="N299" s="36"/>
      <c r="O299" s="36"/>
      <c r="P299" s="36"/>
      <c r="Q299" s="36"/>
      <c r="R299" s="16"/>
      <c r="S299" s="16"/>
      <c r="T299" s="16"/>
    </row>
    <row r="300" spans="1:20" s="4" customFormat="1" ht="12.75">
      <c r="A300" s="26"/>
      <c r="B300" s="27"/>
      <c r="C300" s="27"/>
      <c r="D300" s="27"/>
      <c r="E300" s="28"/>
      <c r="F300" s="29"/>
      <c r="G300" s="29"/>
      <c r="H300" s="29"/>
      <c r="I300" s="11"/>
      <c r="J300" s="34"/>
      <c r="K300" s="18"/>
      <c r="L300" s="27"/>
      <c r="M300" s="36"/>
      <c r="N300" s="36"/>
      <c r="O300" s="36"/>
      <c r="P300" s="36"/>
      <c r="Q300" s="36"/>
      <c r="R300" s="16"/>
      <c r="S300" s="16"/>
      <c r="T300" s="16"/>
    </row>
    <row r="301" spans="1:20" s="4" customFormat="1" ht="12.75">
      <c r="A301" s="26"/>
      <c r="B301" s="27"/>
      <c r="C301" s="27"/>
      <c r="D301" s="27"/>
      <c r="E301" s="28"/>
      <c r="F301" s="29"/>
      <c r="G301" s="29"/>
      <c r="H301" s="29"/>
      <c r="I301" s="11"/>
      <c r="J301" s="34"/>
      <c r="K301" s="18"/>
      <c r="L301" s="27"/>
      <c r="M301" s="36"/>
      <c r="N301" s="36"/>
      <c r="O301" s="36"/>
      <c r="P301" s="36"/>
      <c r="Q301" s="36"/>
      <c r="R301" s="16"/>
      <c r="S301" s="16"/>
      <c r="T301" s="16"/>
    </row>
    <row r="302" spans="1:20" s="4" customFormat="1" ht="12.75">
      <c r="A302" s="26"/>
      <c r="B302" s="27"/>
      <c r="C302" s="27"/>
      <c r="D302" s="27"/>
      <c r="E302" s="28"/>
      <c r="F302" s="29"/>
      <c r="G302" s="29"/>
      <c r="H302" s="29"/>
      <c r="I302" s="11"/>
      <c r="J302" s="34"/>
      <c r="K302" s="18"/>
      <c r="L302" s="27"/>
      <c r="M302" s="36"/>
      <c r="N302" s="36"/>
      <c r="O302" s="36"/>
      <c r="P302" s="36"/>
      <c r="Q302" s="36"/>
      <c r="R302" s="16"/>
      <c r="S302" s="16"/>
      <c r="T302" s="16"/>
    </row>
    <row r="303" spans="1:20" s="4" customFormat="1" ht="12.75">
      <c r="A303" s="26"/>
      <c r="B303" s="27"/>
      <c r="C303" s="27"/>
      <c r="D303" s="27"/>
      <c r="E303" s="28"/>
      <c r="F303" s="29"/>
      <c r="G303" s="29"/>
      <c r="H303" s="29"/>
      <c r="I303" s="11"/>
      <c r="J303" s="34"/>
      <c r="K303" s="18"/>
      <c r="L303" s="27"/>
      <c r="M303" s="36"/>
      <c r="N303" s="36"/>
      <c r="O303" s="36"/>
      <c r="P303" s="36"/>
      <c r="Q303" s="36"/>
      <c r="R303" s="16"/>
      <c r="S303" s="16"/>
      <c r="T303" s="16"/>
    </row>
    <row r="304" spans="1:20" s="4" customFormat="1" ht="12.75">
      <c r="A304" s="26"/>
      <c r="B304" s="27"/>
      <c r="C304" s="27"/>
      <c r="D304" s="27"/>
      <c r="E304" s="28"/>
      <c r="F304" s="29"/>
      <c r="G304" s="29"/>
      <c r="H304" s="29"/>
      <c r="I304" s="11"/>
      <c r="J304" s="34"/>
      <c r="K304" s="18"/>
      <c r="L304" s="27"/>
      <c r="M304" s="36"/>
      <c r="N304" s="36"/>
      <c r="O304" s="36"/>
      <c r="P304" s="36"/>
      <c r="Q304" s="36"/>
      <c r="R304" s="16"/>
      <c r="S304" s="16"/>
      <c r="T304" s="16"/>
    </row>
    <row r="305" spans="1:20" s="4" customFormat="1" ht="12.75">
      <c r="A305" s="26"/>
      <c r="B305" s="27"/>
      <c r="C305" s="27"/>
      <c r="D305" s="27"/>
      <c r="E305" s="28"/>
      <c r="F305" s="29"/>
      <c r="G305" s="29"/>
      <c r="H305" s="29"/>
      <c r="I305" s="11"/>
      <c r="J305" s="34"/>
      <c r="K305" s="18"/>
      <c r="L305" s="27"/>
      <c r="M305" s="36"/>
      <c r="N305" s="36"/>
      <c r="O305" s="36"/>
      <c r="P305" s="36"/>
      <c r="Q305" s="36"/>
      <c r="R305" s="16"/>
      <c r="S305" s="16"/>
      <c r="T305" s="16"/>
    </row>
    <row r="306" spans="1:20" s="4" customFormat="1" ht="12.75">
      <c r="A306" s="26"/>
      <c r="B306" s="27"/>
      <c r="C306" s="27"/>
      <c r="D306" s="27"/>
      <c r="E306" s="28"/>
      <c r="F306" s="29"/>
      <c r="G306" s="29"/>
      <c r="H306" s="29"/>
      <c r="I306" s="11"/>
      <c r="J306" s="34"/>
      <c r="K306" s="18"/>
      <c r="L306" s="27"/>
      <c r="M306" s="36"/>
      <c r="N306" s="36"/>
      <c r="O306" s="36"/>
      <c r="P306" s="36"/>
      <c r="Q306" s="36"/>
      <c r="R306" s="16"/>
      <c r="S306" s="16"/>
      <c r="T306" s="16"/>
    </row>
    <row r="307" spans="1:20" s="4" customFormat="1" ht="12.75">
      <c r="A307" s="26"/>
      <c r="B307" s="27"/>
      <c r="C307" s="27"/>
      <c r="D307" s="27"/>
      <c r="E307" s="28"/>
      <c r="F307" s="29"/>
      <c r="G307" s="29"/>
      <c r="H307" s="29"/>
      <c r="I307" s="11"/>
      <c r="J307" s="34"/>
      <c r="K307" s="18"/>
      <c r="L307" s="27"/>
      <c r="M307" s="36"/>
      <c r="N307" s="36"/>
      <c r="O307" s="36"/>
      <c r="P307" s="36"/>
      <c r="Q307" s="36"/>
      <c r="R307" s="16"/>
      <c r="S307" s="16"/>
      <c r="T307" s="16"/>
    </row>
    <row r="308" spans="1:20" s="4" customFormat="1" ht="12.75">
      <c r="A308" s="26"/>
      <c r="B308" s="27"/>
      <c r="C308" s="27"/>
      <c r="D308" s="27"/>
      <c r="E308" s="28"/>
      <c r="F308" s="29"/>
      <c r="G308" s="29"/>
      <c r="H308" s="29"/>
      <c r="I308" s="11"/>
      <c r="J308" s="34"/>
      <c r="K308" s="18"/>
      <c r="L308" s="27"/>
      <c r="M308" s="36"/>
      <c r="N308" s="36"/>
      <c r="O308" s="36"/>
      <c r="P308" s="36"/>
      <c r="Q308" s="36"/>
      <c r="R308" s="16"/>
      <c r="S308" s="16"/>
      <c r="T308" s="16"/>
    </row>
    <row r="309" spans="1:20" s="4" customFormat="1" ht="12.75">
      <c r="A309" s="26"/>
      <c r="B309" s="27"/>
      <c r="C309" s="27"/>
      <c r="D309" s="27"/>
      <c r="E309" s="28"/>
      <c r="F309" s="29"/>
      <c r="G309" s="29"/>
      <c r="H309" s="29"/>
      <c r="I309" s="11"/>
      <c r="J309" s="34"/>
      <c r="K309" s="18"/>
      <c r="L309" s="27"/>
      <c r="M309" s="36"/>
      <c r="N309" s="36"/>
      <c r="O309" s="36"/>
      <c r="P309" s="36"/>
      <c r="Q309" s="36"/>
      <c r="R309" s="16"/>
      <c r="S309" s="16"/>
      <c r="T309" s="16"/>
    </row>
    <row r="310" spans="1:20" s="4" customFormat="1" ht="12.75">
      <c r="A310" s="26"/>
      <c r="B310" s="27"/>
      <c r="C310" s="27"/>
      <c r="D310" s="27"/>
      <c r="E310" s="28"/>
      <c r="F310" s="29"/>
      <c r="G310" s="29"/>
      <c r="H310" s="29"/>
      <c r="I310" s="11"/>
      <c r="J310" s="34"/>
      <c r="K310" s="18"/>
      <c r="L310" s="27"/>
      <c r="M310" s="36"/>
      <c r="N310" s="36"/>
      <c r="O310" s="36"/>
      <c r="P310" s="36"/>
      <c r="Q310" s="36"/>
      <c r="R310" s="16"/>
      <c r="S310" s="16"/>
      <c r="T310" s="16"/>
    </row>
    <row r="311" spans="1:20" s="4" customFormat="1" ht="12.75">
      <c r="A311" s="26"/>
      <c r="B311" s="27"/>
      <c r="C311" s="27"/>
      <c r="D311" s="27"/>
      <c r="E311" s="28"/>
      <c r="F311" s="29"/>
      <c r="G311" s="29"/>
      <c r="H311" s="29"/>
      <c r="I311" s="11"/>
      <c r="J311" s="34"/>
      <c r="K311" s="18"/>
      <c r="L311" s="27"/>
      <c r="M311" s="36"/>
      <c r="N311" s="36"/>
      <c r="O311" s="36"/>
      <c r="P311" s="36"/>
      <c r="Q311" s="36"/>
      <c r="R311" s="16"/>
      <c r="S311" s="16"/>
      <c r="T311" s="16"/>
    </row>
    <row r="312" spans="1:20" s="4" customFormat="1" ht="12.75">
      <c r="A312" s="26"/>
      <c r="B312" s="27"/>
      <c r="C312" s="27"/>
      <c r="D312" s="27"/>
      <c r="E312" s="28"/>
      <c r="F312" s="29"/>
      <c r="G312" s="29"/>
      <c r="H312" s="29"/>
      <c r="I312" s="11"/>
      <c r="J312" s="34"/>
      <c r="K312" s="18"/>
      <c r="L312" s="27"/>
      <c r="M312" s="36"/>
      <c r="N312" s="36"/>
      <c r="O312" s="36"/>
      <c r="P312" s="36"/>
      <c r="Q312" s="36"/>
      <c r="R312" s="16"/>
      <c r="S312" s="16"/>
      <c r="T312" s="16"/>
    </row>
    <row r="313" spans="1:20" s="4" customFormat="1" ht="12.75">
      <c r="A313" s="26"/>
      <c r="B313" s="27"/>
      <c r="C313" s="27"/>
      <c r="D313" s="27"/>
      <c r="E313" s="28"/>
      <c r="F313" s="29"/>
      <c r="G313" s="29"/>
      <c r="H313" s="29"/>
      <c r="I313" s="11"/>
      <c r="J313" s="34"/>
      <c r="K313" s="18"/>
      <c r="L313" s="27"/>
      <c r="M313" s="36"/>
      <c r="N313" s="36"/>
      <c r="O313" s="36"/>
      <c r="P313" s="36"/>
      <c r="Q313" s="36"/>
      <c r="R313" s="16"/>
      <c r="S313" s="16"/>
      <c r="T313" s="16"/>
    </row>
    <row r="314" spans="1:20" s="4" customFormat="1" ht="12.75">
      <c r="A314" s="26"/>
      <c r="B314" s="27"/>
      <c r="C314" s="27"/>
      <c r="D314" s="27"/>
      <c r="E314" s="28"/>
      <c r="F314" s="29"/>
      <c r="G314" s="29"/>
      <c r="H314" s="29"/>
      <c r="I314" s="11"/>
      <c r="J314" s="34"/>
      <c r="K314" s="18"/>
      <c r="L314" s="27"/>
      <c r="M314" s="36"/>
      <c r="N314" s="36"/>
      <c r="O314" s="36"/>
      <c r="P314" s="36"/>
      <c r="Q314" s="36"/>
      <c r="R314" s="16"/>
      <c r="S314" s="16"/>
      <c r="T314" s="16"/>
    </row>
    <row r="315" spans="1:20" s="4" customFormat="1" ht="12.75">
      <c r="A315" s="26"/>
      <c r="B315" s="27"/>
      <c r="C315" s="27"/>
      <c r="D315" s="27"/>
      <c r="E315" s="28"/>
      <c r="F315" s="29"/>
      <c r="G315" s="29"/>
      <c r="H315" s="29"/>
      <c r="I315" s="11"/>
      <c r="J315" s="34"/>
      <c r="K315" s="18"/>
      <c r="L315" s="27"/>
      <c r="M315" s="36"/>
      <c r="N315" s="36"/>
      <c r="O315" s="36"/>
      <c r="P315" s="36"/>
      <c r="Q315" s="36"/>
      <c r="R315" s="16"/>
      <c r="S315" s="16"/>
      <c r="T315" s="16"/>
    </row>
    <row r="316" spans="1:20" s="4" customFormat="1" ht="12.75">
      <c r="A316" s="26"/>
      <c r="B316" s="27"/>
      <c r="C316" s="27"/>
      <c r="D316" s="27"/>
      <c r="E316" s="28"/>
      <c r="F316" s="29"/>
      <c r="G316" s="29"/>
      <c r="H316" s="29"/>
      <c r="I316" s="11"/>
      <c r="J316" s="34"/>
      <c r="K316" s="18"/>
      <c r="L316" s="27"/>
      <c r="M316" s="36"/>
      <c r="N316" s="36"/>
      <c r="O316" s="36"/>
      <c r="P316" s="36"/>
      <c r="Q316" s="36"/>
      <c r="R316" s="16"/>
      <c r="S316" s="16"/>
      <c r="T316" s="16"/>
    </row>
    <row r="317" spans="1:20" s="4" customFormat="1" ht="12.75">
      <c r="A317" s="26"/>
      <c r="B317" s="27"/>
      <c r="C317" s="27"/>
      <c r="D317" s="27"/>
      <c r="E317" s="28"/>
      <c r="F317" s="29"/>
      <c r="G317" s="29"/>
      <c r="H317" s="29"/>
      <c r="I317" s="11"/>
      <c r="J317" s="34"/>
      <c r="K317" s="18"/>
      <c r="L317" s="27"/>
      <c r="M317" s="36"/>
      <c r="N317" s="36"/>
      <c r="O317" s="36"/>
      <c r="P317" s="36"/>
      <c r="Q317" s="36"/>
      <c r="R317" s="16"/>
      <c r="S317" s="16"/>
      <c r="T317" s="16"/>
    </row>
    <row r="318" spans="1:20" s="4" customFormat="1" ht="12.75">
      <c r="A318" s="26"/>
      <c r="B318" s="27"/>
      <c r="C318" s="27"/>
      <c r="D318" s="27"/>
      <c r="E318" s="28"/>
      <c r="F318" s="29"/>
      <c r="G318" s="29"/>
      <c r="H318" s="29"/>
      <c r="I318" s="11"/>
      <c r="J318" s="34"/>
      <c r="K318" s="18"/>
      <c r="L318" s="27"/>
      <c r="M318" s="36"/>
      <c r="N318" s="36"/>
      <c r="O318" s="36"/>
      <c r="P318" s="36"/>
      <c r="Q318" s="36"/>
      <c r="R318" s="16"/>
      <c r="S318" s="16"/>
      <c r="T318" s="16"/>
    </row>
    <row r="319" spans="1:20" s="4" customFormat="1" ht="12.75">
      <c r="A319" s="26"/>
      <c r="B319" s="27"/>
      <c r="C319" s="27"/>
      <c r="D319" s="27"/>
      <c r="E319" s="28"/>
      <c r="F319" s="29"/>
      <c r="G319" s="29"/>
      <c r="H319" s="29"/>
      <c r="I319" s="11"/>
      <c r="J319" s="34"/>
      <c r="K319" s="18"/>
      <c r="L319" s="27"/>
      <c r="M319" s="36"/>
      <c r="N319" s="36"/>
      <c r="O319" s="36"/>
      <c r="P319" s="36"/>
      <c r="Q319" s="36"/>
      <c r="R319" s="16"/>
      <c r="S319" s="16"/>
      <c r="T319" s="16"/>
    </row>
    <row r="320" spans="1:20" s="4" customFormat="1" ht="12.75">
      <c r="A320" s="26"/>
      <c r="B320" s="27"/>
      <c r="C320" s="27"/>
      <c r="D320" s="27"/>
      <c r="E320" s="28"/>
      <c r="F320" s="29"/>
      <c r="G320" s="29"/>
      <c r="H320" s="29"/>
      <c r="I320" s="11"/>
      <c r="J320" s="34"/>
      <c r="K320" s="18"/>
      <c r="L320" s="27"/>
      <c r="M320" s="36"/>
      <c r="N320" s="36"/>
      <c r="O320" s="36"/>
      <c r="P320" s="36"/>
      <c r="Q320" s="36"/>
      <c r="R320" s="16"/>
      <c r="S320" s="16"/>
      <c r="T320" s="16"/>
    </row>
    <row r="321" spans="1:20" s="4" customFormat="1" ht="12.75">
      <c r="A321" s="26"/>
      <c r="B321" s="27"/>
      <c r="C321" s="27"/>
      <c r="D321" s="27"/>
      <c r="E321" s="28"/>
      <c r="F321" s="29"/>
      <c r="G321" s="29"/>
      <c r="H321" s="29"/>
      <c r="I321" s="11"/>
      <c r="J321" s="34"/>
      <c r="K321" s="18"/>
      <c r="L321" s="27"/>
      <c r="M321" s="36"/>
      <c r="N321" s="36"/>
      <c r="O321" s="36"/>
      <c r="P321" s="36"/>
      <c r="Q321" s="36"/>
      <c r="R321" s="16"/>
      <c r="S321" s="16"/>
      <c r="T321" s="16"/>
    </row>
    <row r="322" spans="1:20" s="4" customFormat="1" ht="12.75">
      <c r="A322" s="26"/>
      <c r="B322" s="27"/>
      <c r="C322" s="27"/>
      <c r="D322" s="27"/>
      <c r="E322" s="28"/>
      <c r="F322" s="29"/>
      <c r="G322" s="29"/>
      <c r="H322" s="29"/>
      <c r="I322" s="11"/>
      <c r="J322" s="34"/>
      <c r="K322" s="18"/>
      <c r="L322" s="27"/>
      <c r="M322" s="36"/>
      <c r="N322" s="36"/>
      <c r="O322" s="36"/>
      <c r="P322" s="36"/>
      <c r="Q322" s="36"/>
      <c r="R322" s="16"/>
      <c r="S322" s="16"/>
      <c r="T322" s="16"/>
    </row>
    <row r="323" spans="1:20" s="4" customFormat="1" ht="12.75">
      <c r="A323" s="26"/>
      <c r="B323" s="27"/>
      <c r="C323" s="27"/>
      <c r="D323" s="27"/>
      <c r="E323" s="28"/>
      <c r="F323" s="29"/>
      <c r="G323" s="29"/>
      <c r="H323" s="29"/>
      <c r="I323" s="11"/>
      <c r="J323" s="34"/>
      <c r="K323" s="18"/>
      <c r="L323" s="27"/>
      <c r="M323" s="36"/>
      <c r="N323" s="36"/>
      <c r="O323" s="36"/>
      <c r="P323" s="36"/>
      <c r="Q323" s="36"/>
      <c r="R323" s="16"/>
      <c r="S323" s="16"/>
      <c r="T323" s="16"/>
    </row>
    <row r="324" spans="1:20" s="4" customFormat="1" ht="12.75">
      <c r="A324" s="26"/>
      <c r="B324" s="27"/>
      <c r="C324" s="27"/>
      <c r="D324" s="27"/>
      <c r="E324" s="28"/>
      <c r="F324" s="29"/>
      <c r="G324" s="29"/>
      <c r="H324" s="29"/>
      <c r="I324" s="11"/>
      <c r="J324" s="34"/>
      <c r="K324" s="18"/>
      <c r="L324" s="27"/>
      <c r="M324" s="36"/>
      <c r="N324" s="36"/>
      <c r="O324" s="36"/>
      <c r="P324" s="36"/>
      <c r="Q324" s="36"/>
      <c r="R324" s="16"/>
      <c r="S324" s="16"/>
      <c r="T324" s="16"/>
    </row>
    <row r="325" spans="1:20" s="4" customFormat="1" ht="12.75">
      <c r="A325" s="26"/>
      <c r="B325" s="27"/>
      <c r="C325" s="27"/>
      <c r="D325" s="27"/>
      <c r="E325" s="28"/>
      <c r="F325" s="29"/>
      <c r="G325" s="29"/>
      <c r="H325" s="29"/>
      <c r="I325" s="11"/>
      <c r="J325" s="34"/>
      <c r="K325" s="18"/>
      <c r="L325" s="27"/>
      <c r="M325" s="36"/>
      <c r="N325" s="36"/>
      <c r="O325" s="36"/>
      <c r="P325" s="36"/>
      <c r="Q325" s="36"/>
      <c r="R325" s="16"/>
      <c r="S325" s="16"/>
      <c r="T325" s="16"/>
    </row>
    <row r="326" spans="1:20" s="4" customFormat="1" ht="12.75">
      <c r="A326" s="26"/>
      <c r="B326" s="27"/>
      <c r="C326" s="27"/>
      <c r="D326" s="27"/>
      <c r="E326" s="28"/>
      <c r="F326" s="29"/>
      <c r="G326" s="29"/>
      <c r="H326" s="29"/>
      <c r="I326" s="11"/>
      <c r="J326" s="34"/>
      <c r="K326" s="18"/>
      <c r="L326" s="27"/>
      <c r="M326" s="36"/>
      <c r="N326" s="36"/>
      <c r="O326" s="36"/>
      <c r="P326" s="36"/>
      <c r="Q326" s="36"/>
      <c r="R326" s="16"/>
      <c r="S326" s="16"/>
      <c r="T326" s="16"/>
    </row>
    <row r="327" spans="1:20" s="4" customFormat="1" ht="12.75">
      <c r="A327" s="26"/>
      <c r="B327" s="27"/>
      <c r="C327" s="27"/>
      <c r="D327" s="27"/>
      <c r="E327" s="28"/>
      <c r="F327" s="29"/>
      <c r="G327" s="29"/>
      <c r="H327" s="29"/>
      <c r="I327" s="11"/>
      <c r="J327" s="34"/>
      <c r="K327" s="18"/>
      <c r="L327" s="27"/>
      <c r="M327" s="36"/>
      <c r="N327" s="36"/>
      <c r="O327" s="36"/>
      <c r="P327" s="36"/>
      <c r="Q327" s="36"/>
      <c r="R327" s="16"/>
      <c r="S327" s="16"/>
      <c r="T327" s="16"/>
    </row>
    <row r="328" spans="1:20" s="4" customFormat="1" ht="12.75">
      <c r="A328" s="26"/>
      <c r="B328" s="27"/>
      <c r="C328" s="27"/>
      <c r="D328" s="27"/>
      <c r="E328" s="28"/>
      <c r="F328" s="29"/>
      <c r="G328" s="29"/>
      <c r="H328" s="29"/>
      <c r="I328" s="11"/>
      <c r="J328" s="34"/>
      <c r="K328" s="18"/>
      <c r="L328" s="27"/>
      <c r="M328" s="36"/>
      <c r="N328" s="36"/>
      <c r="O328" s="36"/>
      <c r="P328" s="36"/>
      <c r="Q328" s="36"/>
      <c r="R328" s="16"/>
      <c r="S328" s="16"/>
      <c r="T328" s="16"/>
    </row>
    <row r="329" spans="1:20" s="4" customFormat="1" ht="12.75">
      <c r="A329" s="26"/>
      <c r="B329" s="27"/>
      <c r="C329" s="27"/>
      <c r="D329" s="27"/>
      <c r="E329" s="28"/>
      <c r="F329" s="29"/>
      <c r="G329" s="29"/>
      <c r="H329" s="29"/>
      <c r="I329" s="11"/>
      <c r="J329" s="34"/>
      <c r="K329" s="18"/>
      <c r="L329" s="27"/>
      <c r="M329" s="36"/>
      <c r="N329" s="36"/>
      <c r="O329" s="36"/>
      <c r="P329" s="36"/>
      <c r="Q329" s="36"/>
      <c r="R329" s="16"/>
      <c r="S329" s="16"/>
      <c r="T329" s="16"/>
    </row>
    <row r="330" spans="1:20" s="4" customFormat="1" ht="12.75">
      <c r="A330" s="26"/>
      <c r="B330" s="27"/>
      <c r="C330" s="27"/>
      <c r="D330" s="27"/>
      <c r="E330" s="28"/>
      <c r="F330" s="29"/>
      <c r="G330" s="29"/>
      <c r="H330" s="29"/>
      <c r="I330" s="11"/>
      <c r="J330" s="34"/>
      <c r="K330" s="18"/>
      <c r="L330" s="27"/>
      <c r="M330" s="36"/>
      <c r="N330" s="36"/>
      <c r="O330" s="36"/>
      <c r="P330" s="36"/>
      <c r="Q330" s="36"/>
      <c r="R330" s="16"/>
      <c r="S330" s="16"/>
      <c r="T330" s="16"/>
    </row>
    <row r="331" spans="1:20" s="4" customFormat="1" ht="12.75">
      <c r="A331" s="26"/>
      <c r="B331" s="27"/>
      <c r="C331" s="27"/>
      <c r="D331" s="27"/>
      <c r="E331" s="28"/>
      <c r="F331" s="29"/>
      <c r="G331" s="29"/>
      <c r="H331" s="29"/>
      <c r="I331" s="11"/>
      <c r="J331" s="34"/>
      <c r="K331" s="18"/>
      <c r="L331" s="27"/>
      <c r="M331" s="36"/>
      <c r="N331" s="36"/>
      <c r="O331" s="36"/>
      <c r="P331" s="36"/>
      <c r="Q331" s="36"/>
      <c r="R331" s="16"/>
      <c r="S331" s="16"/>
      <c r="T331" s="16"/>
    </row>
    <row r="332" spans="1:20" s="4" customFormat="1" ht="12.75">
      <c r="A332" s="26"/>
      <c r="B332" s="27"/>
      <c r="C332" s="27"/>
      <c r="D332" s="27"/>
      <c r="E332" s="28"/>
      <c r="F332" s="29"/>
      <c r="G332" s="29"/>
      <c r="H332" s="29"/>
      <c r="I332" s="11"/>
      <c r="J332" s="34"/>
      <c r="K332" s="18"/>
      <c r="L332" s="27"/>
      <c r="M332" s="36"/>
      <c r="N332" s="36"/>
      <c r="O332" s="36"/>
      <c r="P332" s="36"/>
      <c r="Q332" s="36"/>
      <c r="R332" s="16"/>
      <c r="S332" s="16"/>
      <c r="T332" s="16"/>
    </row>
    <row r="333" spans="1:20" s="4" customFormat="1" ht="12.75">
      <c r="A333" s="26"/>
      <c r="B333" s="27"/>
      <c r="C333" s="27"/>
      <c r="D333" s="27"/>
      <c r="E333" s="28"/>
      <c r="F333" s="29"/>
      <c r="G333" s="29"/>
      <c r="H333" s="29"/>
      <c r="I333" s="11"/>
      <c r="J333" s="34"/>
      <c r="K333" s="18"/>
      <c r="L333" s="27"/>
      <c r="M333" s="36"/>
      <c r="N333" s="36"/>
      <c r="O333" s="36"/>
      <c r="P333" s="36"/>
      <c r="Q333" s="36"/>
      <c r="R333" s="16"/>
      <c r="S333" s="16"/>
      <c r="T333" s="16"/>
    </row>
    <row r="334" spans="1:20" s="4" customFormat="1" ht="12.75">
      <c r="A334" s="26"/>
      <c r="B334" s="27"/>
      <c r="C334" s="27"/>
      <c r="D334" s="27"/>
      <c r="E334" s="28"/>
      <c r="F334" s="29"/>
      <c r="G334" s="29"/>
      <c r="H334" s="29"/>
      <c r="I334" s="11"/>
      <c r="J334" s="34"/>
      <c r="K334" s="18"/>
      <c r="L334" s="27"/>
      <c r="M334" s="36"/>
      <c r="N334" s="36"/>
      <c r="O334" s="36"/>
      <c r="P334" s="36"/>
      <c r="Q334" s="36"/>
      <c r="R334" s="16"/>
      <c r="S334" s="16"/>
      <c r="T334" s="16"/>
    </row>
    <row r="335" spans="1:20" s="4" customFormat="1" ht="12.75">
      <c r="A335" s="26"/>
      <c r="B335" s="27"/>
      <c r="C335" s="27"/>
      <c r="D335" s="27"/>
      <c r="E335" s="28"/>
      <c r="F335" s="29"/>
      <c r="G335" s="29"/>
      <c r="H335" s="29"/>
      <c r="I335" s="11"/>
      <c r="J335" s="34"/>
      <c r="K335" s="18"/>
      <c r="L335" s="27"/>
      <c r="M335" s="36"/>
      <c r="N335" s="36"/>
      <c r="O335" s="36"/>
      <c r="P335" s="36"/>
      <c r="Q335" s="36"/>
      <c r="R335" s="16"/>
      <c r="S335" s="16"/>
      <c r="T335" s="16"/>
    </row>
    <row r="336" spans="1:20" s="4" customFormat="1" ht="12.75">
      <c r="A336" s="26"/>
      <c r="B336" s="27"/>
      <c r="C336" s="27"/>
      <c r="D336" s="27"/>
      <c r="E336" s="28"/>
      <c r="F336" s="29"/>
      <c r="G336" s="29"/>
      <c r="H336" s="29"/>
      <c r="I336" s="11"/>
      <c r="J336" s="34"/>
      <c r="K336" s="18"/>
      <c r="L336" s="27"/>
      <c r="M336" s="36"/>
      <c r="N336" s="36"/>
      <c r="O336" s="36"/>
      <c r="P336" s="36"/>
      <c r="Q336" s="36"/>
      <c r="R336" s="16"/>
      <c r="S336" s="16"/>
      <c r="T336" s="16"/>
    </row>
    <row r="337" spans="1:20" s="4" customFormat="1" ht="12.75">
      <c r="A337" s="26"/>
      <c r="B337" s="27"/>
      <c r="C337" s="27"/>
      <c r="D337" s="27"/>
      <c r="E337" s="28"/>
      <c r="F337" s="29"/>
      <c r="G337" s="29"/>
      <c r="H337" s="29"/>
      <c r="I337" s="11"/>
      <c r="J337" s="34"/>
      <c r="K337" s="18"/>
      <c r="L337" s="27"/>
      <c r="M337" s="36"/>
      <c r="N337" s="36"/>
      <c r="O337" s="36"/>
      <c r="P337" s="36"/>
      <c r="Q337" s="36"/>
      <c r="R337" s="16"/>
      <c r="S337" s="16"/>
      <c r="T337" s="16"/>
    </row>
    <row r="338" spans="1:20" s="4" customFormat="1" ht="12.75">
      <c r="A338" s="26"/>
      <c r="B338" s="27"/>
      <c r="C338" s="27"/>
      <c r="D338" s="27"/>
      <c r="E338" s="28"/>
      <c r="F338" s="29"/>
      <c r="G338" s="29"/>
      <c r="H338" s="29"/>
      <c r="I338" s="11"/>
      <c r="J338" s="34"/>
      <c r="K338" s="18"/>
      <c r="L338" s="27"/>
      <c r="M338" s="36"/>
      <c r="N338" s="36"/>
      <c r="O338" s="36"/>
      <c r="P338" s="36"/>
      <c r="Q338" s="36"/>
      <c r="R338" s="16"/>
      <c r="S338" s="16"/>
      <c r="T338" s="16"/>
    </row>
    <row r="339" spans="1:20" s="4" customFormat="1" ht="12.75">
      <c r="A339" s="26"/>
      <c r="B339" s="27"/>
      <c r="C339" s="27"/>
      <c r="D339" s="27"/>
      <c r="E339" s="28"/>
      <c r="F339" s="29"/>
      <c r="G339" s="29"/>
      <c r="H339" s="29"/>
      <c r="I339" s="11"/>
      <c r="J339" s="34"/>
      <c r="K339" s="18"/>
      <c r="L339" s="27"/>
      <c r="M339" s="36"/>
      <c r="N339" s="36"/>
      <c r="O339" s="36"/>
      <c r="P339" s="36"/>
      <c r="Q339" s="36"/>
      <c r="R339" s="16"/>
      <c r="S339" s="16"/>
      <c r="T339" s="16"/>
    </row>
    <row r="340" spans="1:20" s="4" customFormat="1" ht="12.75">
      <c r="A340" s="26"/>
      <c r="B340" s="27"/>
      <c r="C340" s="27"/>
      <c r="D340" s="27"/>
      <c r="E340" s="28"/>
      <c r="F340" s="29"/>
      <c r="G340" s="29"/>
      <c r="H340" s="29"/>
      <c r="I340" s="11"/>
      <c r="J340" s="34"/>
      <c r="K340" s="18"/>
      <c r="L340" s="27"/>
      <c r="M340" s="36"/>
      <c r="N340" s="36"/>
      <c r="O340" s="36"/>
      <c r="P340" s="36"/>
      <c r="Q340" s="36"/>
      <c r="R340" s="16"/>
      <c r="S340" s="16"/>
      <c r="T340" s="16"/>
    </row>
    <row r="341" spans="1:20" s="4" customFormat="1" ht="12.75">
      <c r="A341" s="26"/>
      <c r="B341" s="27"/>
      <c r="C341" s="27"/>
      <c r="D341" s="27"/>
      <c r="E341" s="28"/>
      <c r="F341" s="29"/>
      <c r="G341" s="29"/>
      <c r="H341" s="29"/>
      <c r="I341" s="11"/>
      <c r="J341" s="34"/>
      <c r="K341" s="18"/>
      <c r="L341" s="27"/>
      <c r="M341" s="36"/>
      <c r="N341" s="36"/>
      <c r="O341" s="36"/>
      <c r="P341" s="36"/>
      <c r="Q341" s="36"/>
      <c r="R341" s="16"/>
      <c r="S341" s="16"/>
      <c r="T341" s="16"/>
    </row>
    <row r="342" spans="1:20" s="4" customFormat="1" ht="12.75">
      <c r="A342" s="26"/>
      <c r="B342" s="27"/>
      <c r="C342" s="27"/>
      <c r="D342" s="27"/>
      <c r="E342" s="28"/>
      <c r="F342" s="29"/>
      <c r="G342" s="29"/>
      <c r="H342" s="29"/>
      <c r="I342" s="11"/>
      <c r="J342" s="34"/>
      <c r="K342" s="18"/>
      <c r="L342" s="27"/>
      <c r="M342" s="36"/>
      <c r="N342" s="36"/>
      <c r="O342" s="36"/>
      <c r="P342" s="36"/>
      <c r="Q342" s="36"/>
      <c r="R342" s="16"/>
      <c r="S342" s="16"/>
      <c r="T342" s="16"/>
    </row>
    <row r="343" spans="1:20" s="4" customFormat="1" ht="12.75">
      <c r="A343" s="26"/>
      <c r="B343" s="27"/>
      <c r="C343" s="27"/>
      <c r="D343" s="27"/>
      <c r="E343" s="28"/>
      <c r="F343" s="29"/>
      <c r="G343" s="29"/>
      <c r="H343" s="29"/>
      <c r="I343" s="11"/>
      <c r="J343" s="34"/>
      <c r="K343" s="18"/>
      <c r="L343" s="27"/>
      <c r="M343" s="36"/>
      <c r="N343" s="36"/>
      <c r="O343" s="36"/>
      <c r="P343" s="36"/>
      <c r="Q343" s="36"/>
      <c r="R343" s="16"/>
      <c r="S343" s="16"/>
      <c r="T343" s="16"/>
    </row>
    <row r="344" spans="1:20" s="4" customFormat="1" ht="12.75">
      <c r="A344" s="26"/>
      <c r="B344" s="27"/>
      <c r="C344" s="27"/>
      <c r="D344" s="27"/>
      <c r="E344" s="28"/>
      <c r="F344" s="29"/>
      <c r="G344" s="29"/>
      <c r="H344" s="29"/>
      <c r="I344" s="11"/>
      <c r="J344" s="34"/>
      <c r="K344" s="18"/>
      <c r="L344" s="27"/>
      <c r="M344" s="36"/>
      <c r="N344" s="36"/>
      <c r="O344" s="36"/>
      <c r="P344" s="36"/>
      <c r="Q344" s="36"/>
      <c r="R344" s="16"/>
      <c r="S344" s="16"/>
      <c r="T344" s="16"/>
    </row>
    <row r="345" spans="1:20" s="4" customFormat="1" ht="12.75">
      <c r="A345" s="26"/>
      <c r="B345" s="27"/>
      <c r="C345" s="27"/>
      <c r="D345" s="27"/>
      <c r="E345" s="28"/>
      <c r="F345" s="29"/>
      <c r="G345" s="29"/>
      <c r="H345" s="29"/>
      <c r="I345" s="11"/>
      <c r="J345" s="34"/>
      <c r="K345" s="18"/>
      <c r="L345" s="27"/>
      <c r="M345" s="36"/>
      <c r="N345" s="36"/>
      <c r="O345" s="36"/>
      <c r="P345" s="36"/>
      <c r="Q345" s="36"/>
      <c r="R345" s="16"/>
      <c r="S345" s="16"/>
      <c r="T345" s="16"/>
    </row>
    <row r="346" spans="1:20" s="4" customFormat="1" ht="12.75">
      <c r="A346" s="26"/>
      <c r="B346" s="27"/>
      <c r="C346" s="27"/>
      <c r="D346" s="27"/>
      <c r="E346" s="28"/>
      <c r="F346" s="29"/>
      <c r="G346" s="29"/>
      <c r="H346" s="29"/>
      <c r="I346" s="11"/>
      <c r="J346" s="34"/>
      <c r="K346" s="18"/>
      <c r="L346" s="27"/>
      <c r="M346" s="36"/>
      <c r="N346" s="36"/>
      <c r="O346" s="36"/>
      <c r="P346" s="36"/>
      <c r="Q346" s="36"/>
      <c r="R346" s="16"/>
      <c r="S346" s="16"/>
      <c r="T346" s="16"/>
    </row>
    <row r="347" spans="1:20" s="4" customFormat="1" ht="12.75">
      <c r="A347" s="26"/>
      <c r="B347" s="27"/>
      <c r="C347" s="27"/>
      <c r="D347" s="27"/>
      <c r="E347" s="28"/>
      <c r="F347" s="29"/>
      <c r="G347" s="29"/>
      <c r="H347" s="29"/>
      <c r="I347" s="11"/>
      <c r="J347" s="34"/>
      <c r="K347" s="18"/>
      <c r="L347" s="27"/>
      <c r="M347" s="36"/>
      <c r="N347" s="36"/>
      <c r="O347" s="36"/>
      <c r="P347" s="36"/>
      <c r="Q347" s="36"/>
      <c r="R347" s="16"/>
      <c r="S347" s="16"/>
      <c r="T347" s="16"/>
    </row>
    <row r="348" spans="1:20" s="4" customFormat="1" ht="12.75">
      <c r="A348" s="26"/>
      <c r="B348" s="27"/>
      <c r="C348" s="27"/>
      <c r="D348" s="27"/>
      <c r="E348" s="28"/>
      <c r="F348" s="29"/>
      <c r="G348" s="29"/>
      <c r="H348" s="29"/>
      <c r="I348" s="11"/>
      <c r="J348" s="34"/>
      <c r="K348" s="18"/>
      <c r="L348" s="27"/>
      <c r="M348" s="36"/>
      <c r="N348" s="36"/>
      <c r="O348" s="36"/>
      <c r="P348" s="36"/>
      <c r="Q348" s="36"/>
      <c r="R348" s="16"/>
      <c r="S348" s="16"/>
      <c r="T348" s="16"/>
    </row>
    <row r="349" spans="1:20" s="4" customFormat="1" ht="12.75">
      <c r="A349" s="26"/>
      <c r="B349" s="27"/>
      <c r="C349" s="27"/>
      <c r="D349" s="27"/>
      <c r="E349" s="28"/>
      <c r="F349" s="29"/>
      <c r="G349" s="29"/>
      <c r="H349" s="29"/>
      <c r="I349" s="11"/>
      <c r="J349" s="34"/>
      <c r="K349" s="18"/>
      <c r="L349" s="27"/>
      <c r="M349" s="36"/>
      <c r="N349" s="36"/>
      <c r="O349" s="36"/>
      <c r="P349" s="36"/>
      <c r="Q349" s="36"/>
      <c r="R349" s="16"/>
      <c r="S349" s="16"/>
      <c r="T349" s="16"/>
    </row>
    <row r="350" spans="1:20" s="4" customFormat="1" ht="12.75">
      <c r="A350" s="26"/>
      <c r="B350" s="27"/>
      <c r="C350" s="27"/>
      <c r="D350" s="27"/>
      <c r="E350" s="28"/>
      <c r="F350" s="29"/>
      <c r="G350" s="29"/>
      <c r="H350" s="29"/>
      <c r="I350" s="11"/>
      <c r="J350" s="34"/>
      <c r="K350" s="18"/>
      <c r="L350" s="27"/>
      <c r="M350" s="36"/>
      <c r="N350" s="36"/>
      <c r="O350" s="36"/>
      <c r="P350" s="36"/>
      <c r="Q350" s="36"/>
      <c r="R350" s="16"/>
      <c r="S350" s="16"/>
      <c r="T350" s="16"/>
    </row>
    <row r="351" spans="1:20" s="4" customFormat="1" ht="12.75">
      <c r="A351" s="26"/>
      <c r="B351" s="27"/>
      <c r="C351" s="27"/>
      <c r="D351" s="27"/>
      <c r="E351" s="28"/>
      <c r="F351" s="29"/>
      <c r="G351" s="29"/>
      <c r="H351" s="29"/>
      <c r="I351" s="11"/>
      <c r="J351" s="34"/>
      <c r="K351" s="18"/>
      <c r="L351" s="27"/>
      <c r="M351" s="36"/>
      <c r="N351" s="36"/>
      <c r="O351" s="36"/>
      <c r="P351" s="36"/>
      <c r="Q351" s="36"/>
      <c r="R351" s="16"/>
      <c r="S351" s="16"/>
      <c r="T351" s="16"/>
    </row>
    <row r="352" spans="1:20" s="4" customFormat="1" ht="12.75">
      <c r="A352" s="26"/>
      <c r="B352" s="27"/>
      <c r="C352" s="27"/>
      <c r="D352" s="27"/>
      <c r="E352" s="28"/>
      <c r="F352" s="29"/>
      <c r="G352" s="29"/>
      <c r="H352" s="29"/>
      <c r="I352" s="11"/>
      <c r="J352" s="34"/>
      <c r="K352" s="18"/>
      <c r="L352" s="27"/>
      <c r="M352" s="36"/>
      <c r="N352" s="36"/>
      <c r="O352" s="36"/>
      <c r="P352" s="36"/>
      <c r="Q352" s="36"/>
      <c r="R352" s="16"/>
      <c r="S352" s="16"/>
      <c r="T352" s="16"/>
    </row>
    <row r="353" spans="1:20" s="4" customFormat="1" ht="12.75">
      <c r="A353" s="26"/>
      <c r="B353" s="27"/>
      <c r="C353" s="27"/>
      <c r="D353" s="27"/>
      <c r="E353" s="28"/>
      <c r="F353" s="29"/>
      <c r="G353" s="29"/>
      <c r="H353" s="29"/>
      <c r="I353" s="11"/>
      <c r="J353" s="34"/>
      <c r="K353" s="18"/>
      <c r="L353" s="27"/>
      <c r="M353" s="36"/>
      <c r="N353" s="36"/>
      <c r="O353" s="36"/>
      <c r="P353" s="36"/>
      <c r="Q353" s="36"/>
      <c r="R353" s="16"/>
      <c r="S353" s="16"/>
      <c r="T353" s="16"/>
    </row>
    <row r="354" spans="1:20" s="4" customFormat="1" ht="12.75">
      <c r="A354" s="26"/>
      <c r="B354" s="27"/>
      <c r="C354" s="27"/>
      <c r="D354" s="27"/>
      <c r="E354" s="28"/>
      <c r="F354" s="29"/>
      <c r="G354" s="29"/>
      <c r="H354" s="29"/>
      <c r="I354" s="11"/>
      <c r="J354" s="34"/>
      <c r="K354" s="18"/>
      <c r="L354" s="27"/>
      <c r="M354" s="36"/>
      <c r="N354" s="36"/>
      <c r="O354" s="36"/>
      <c r="P354" s="36"/>
      <c r="Q354" s="36"/>
      <c r="R354" s="16"/>
      <c r="S354" s="16"/>
      <c r="T354" s="16"/>
    </row>
    <row r="355" spans="1:20" s="4" customFormat="1" ht="12.75">
      <c r="A355" s="26"/>
      <c r="B355" s="27"/>
      <c r="C355" s="27"/>
      <c r="D355" s="27"/>
      <c r="E355" s="28"/>
      <c r="F355" s="29"/>
      <c r="G355" s="29"/>
      <c r="H355" s="29"/>
      <c r="I355" s="11"/>
      <c r="J355" s="34"/>
      <c r="K355" s="18"/>
      <c r="L355" s="27"/>
      <c r="M355" s="36"/>
      <c r="N355" s="36"/>
      <c r="O355" s="36"/>
      <c r="P355" s="36"/>
      <c r="Q355" s="36"/>
      <c r="R355" s="16"/>
      <c r="S355" s="16"/>
      <c r="T355" s="16"/>
    </row>
    <row r="356" spans="1:20" s="4" customFormat="1" ht="12.75">
      <c r="A356" s="26"/>
      <c r="B356" s="27"/>
      <c r="C356" s="27"/>
      <c r="D356" s="27"/>
      <c r="E356" s="28"/>
      <c r="F356" s="29"/>
      <c r="G356" s="29"/>
      <c r="H356" s="29"/>
      <c r="I356" s="11"/>
      <c r="J356" s="34"/>
      <c r="K356" s="18"/>
      <c r="L356" s="27"/>
      <c r="M356" s="36"/>
      <c r="N356" s="36"/>
      <c r="O356" s="36"/>
      <c r="P356" s="36"/>
      <c r="Q356" s="36"/>
      <c r="R356" s="16"/>
      <c r="S356" s="16"/>
      <c r="T356" s="16"/>
    </row>
    <row r="357" spans="1:20" s="4" customFormat="1" ht="12.75">
      <c r="A357" s="26"/>
      <c r="B357" s="27"/>
      <c r="C357" s="27"/>
      <c r="D357" s="27"/>
      <c r="E357" s="28"/>
      <c r="F357" s="29"/>
      <c r="G357" s="29"/>
      <c r="H357" s="29"/>
      <c r="I357" s="11"/>
      <c r="J357" s="34"/>
      <c r="K357" s="18"/>
      <c r="L357" s="27"/>
      <c r="M357" s="36"/>
      <c r="N357" s="36"/>
      <c r="O357" s="36"/>
      <c r="P357" s="36"/>
      <c r="Q357" s="36"/>
      <c r="R357" s="16"/>
      <c r="S357" s="16"/>
      <c r="T357" s="16"/>
    </row>
    <row r="358" spans="1:20" s="4" customFormat="1" ht="12.75">
      <c r="A358" s="26"/>
      <c r="B358" s="27"/>
      <c r="C358" s="27"/>
      <c r="D358" s="27"/>
      <c r="E358" s="28"/>
      <c r="F358" s="29"/>
      <c r="G358" s="29"/>
      <c r="H358" s="29"/>
      <c r="I358" s="11"/>
      <c r="J358" s="34"/>
      <c r="K358" s="18"/>
      <c r="L358" s="27"/>
      <c r="M358" s="36"/>
      <c r="N358" s="36"/>
      <c r="O358" s="36"/>
      <c r="P358" s="36"/>
      <c r="Q358" s="36"/>
      <c r="R358" s="16"/>
      <c r="S358" s="16"/>
      <c r="T358" s="16"/>
    </row>
    <row r="359" spans="1:20" s="4" customFormat="1" ht="12.75">
      <c r="A359" s="26"/>
      <c r="B359" s="27"/>
      <c r="C359" s="27"/>
      <c r="D359" s="27"/>
      <c r="E359" s="28"/>
      <c r="F359" s="29"/>
      <c r="G359" s="29"/>
      <c r="H359" s="29"/>
      <c r="I359" s="11"/>
      <c r="J359" s="34"/>
      <c r="K359" s="18"/>
      <c r="L359" s="27"/>
      <c r="M359" s="36"/>
      <c r="N359" s="36"/>
      <c r="O359" s="36"/>
      <c r="P359" s="36"/>
      <c r="Q359" s="36"/>
      <c r="R359" s="16"/>
      <c r="S359" s="16"/>
      <c r="T359" s="16"/>
    </row>
    <row r="360" spans="1:20" s="4" customFormat="1" ht="12.75">
      <c r="A360" s="26"/>
      <c r="B360" s="27"/>
      <c r="C360" s="27"/>
      <c r="D360" s="27"/>
      <c r="E360" s="28"/>
      <c r="F360" s="29"/>
      <c r="G360" s="29"/>
      <c r="H360" s="29"/>
      <c r="I360" s="11"/>
      <c r="J360" s="34"/>
      <c r="K360" s="18"/>
      <c r="L360" s="27"/>
      <c r="M360" s="36"/>
      <c r="N360" s="36"/>
      <c r="O360" s="36"/>
      <c r="P360" s="36"/>
      <c r="Q360" s="36"/>
      <c r="R360" s="16"/>
      <c r="S360" s="16"/>
      <c r="T360" s="16"/>
    </row>
    <row r="361" spans="1:20" s="4" customFormat="1" ht="12.75">
      <c r="A361" s="26"/>
      <c r="B361" s="27"/>
      <c r="C361" s="27"/>
      <c r="D361" s="27"/>
      <c r="E361" s="28"/>
      <c r="F361" s="29"/>
      <c r="G361" s="29"/>
      <c r="H361" s="29"/>
      <c r="I361" s="11"/>
      <c r="J361" s="34"/>
      <c r="K361" s="18"/>
      <c r="L361" s="27"/>
      <c r="M361" s="36"/>
      <c r="N361" s="36"/>
      <c r="O361" s="36"/>
      <c r="P361" s="36"/>
      <c r="Q361" s="36"/>
      <c r="R361" s="16"/>
      <c r="S361" s="16"/>
      <c r="T361" s="16"/>
    </row>
    <row r="362" spans="1:20" s="4" customFormat="1" ht="12.75">
      <c r="A362" s="26"/>
      <c r="B362" s="27"/>
      <c r="C362" s="27"/>
      <c r="D362" s="27"/>
      <c r="E362" s="28"/>
      <c r="F362" s="29"/>
      <c r="G362" s="29"/>
      <c r="H362" s="29"/>
      <c r="I362" s="11"/>
      <c r="J362" s="34"/>
      <c r="K362" s="18"/>
      <c r="L362" s="27"/>
      <c r="M362" s="36"/>
      <c r="N362" s="36"/>
      <c r="O362" s="36"/>
      <c r="P362" s="36"/>
      <c r="Q362" s="36"/>
      <c r="R362" s="16"/>
      <c r="S362" s="16"/>
      <c r="T362" s="16"/>
    </row>
    <row r="363" spans="1:20" s="4" customFormat="1" ht="12.75">
      <c r="A363" s="26"/>
      <c r="B363" s="27"/>
      <c r="C363" s="27"/>
      <c r="D363" s="27"/>
      <c r="E363" s="28"/>
      <c r="F363" s="29"/>
      <c r="G363" s="29"/>
      <c r="H363" s="29"/>
      <c r="I363" s="11"/>
      <c r="J363" s="34"/>
      <c r="K363" s="18"/>
      <c r="L363" s="27"/>
      <c r="M363" s="36"/>
      <c r="N363" s="36"/>
      <c r="O363" s="36"/>
      <c r="P363" s="36"/>
      <c r="Q363" s="36"/>
      <c r="R363" s="16"/>
      <c r="S363" s="16"/>
      <c r="T363" s="16"/>
    </row>
    <row r="364" spans="1:20" s="4" customFormat="1" ht="12.75">
      <c r="A364" s="26"/>
      <c r="B364" s="27"/>
      <c r="C364" s="27"/>
      <c r="D364" s="27"/>
      <c r="E364" s="28"/>
      <c r="F364" s="29"/>
      <c r="G364" s="29"/>
      <c r="H364" s="29"/>
      <c r="I364" s="11"/>
      <c r="J364" s="34"/>
      <c r="K364" s="18"/>
      <c r="L364" s="27"/>
      <c r="M364" s="36"/>
      <c r="N364" s="36"/>
      <c r="O364" s="36"/>
      <c r="P364" s="36"/>
      <c r="Q364" s="36"/>
      <c r="R364" s="16"/>
      <c r="S364" s="16"/>
      <c r="T364" s="16"/>
    </row>
    <row r="365" spans="1:20" s="4" customFormat="1" ht="12.75">
      <c r="A365" s="26"/>
      <c r="B365" s="27"/>
      <c r="C365" s="27"/>
      <c r="D365" s="27"/>
      <c r="E365" s="28"/>
      <c r="F365" s="29"/>
      <c r="G365" s="29"/>
      <c r="H365" s="29"/>
      <c r="I365" s="11"/>
      <c r="J365" s="34"/>
      <c r="K365" s="18"/>
      <c r="L365" s="27"/>
      <c r="M365" s="36"/>
      <c r="N365" s="36"/>
      <c r="O365" s="36"/>
      <c r="P365" s="36"/>
      <c r="Q365" s="36"/>
      <c r="R365" s="16"/>
      <c r="S365" s="16"/>
      <c r="T365" s="16"/>
    </row>
    <row r="366" spans="1:20" s="4" customFormat="1" ht="12.75">
      <c r="A366" s="26"/>
      <c r="B366" s="27"/>
      <c r="C366" s="27"/>
      <c r="D366" s="27"/>
      <c r="E366" s="28"/>
      <c r="F366" s="29"/>
      <c r="G366" s="29"/>
      <c r="H366" s="29"/>
      <c r="I366" s="11"/>
      <c r="J366" s="34"/>
      <c r="K366" s="18"/>
      <c r="L366" s="27"/>
      <c r="M366" s="36"/>
      <c r="N366" s="36"/>
      <c r="O366" s="36"/>
      <c r="P366" s="36"/>
      <c r="Q366" s="36"/>
      <c r="R366" s="16"/>
      <c r="S366" s="16"/>
      <c r="T366" s="16"/>
    </row>
    <row r="367" spans="1:20" s="4" customFormat="1" ht="12.75">
      <c r="A367" s="26"/>
      <c r="B367" s="27"/>
      <c r="C367" s="27"/>
      <c r="D367" s="27"/>
      <c r="E367" s="28"/>
      <c r="F367" s="29"/>
      <c r="G367" s="29"/>
      <c r="H367" s="29"/>
      <c r="I367" s="11"/>
      <c r="J367" s="34"/>
      <c r="K367" s="18"/>
      <c r="L367" s="27"/>
      <c r="M367" s="36"/>
      <c r="N367" s="36"/>
      <c r="O367" s="36"/>
      <c r="P367" s="36"/>
      <c r="Q367" s="36"/>
      <c r="R367" s="16"/>
      <c r="S367" s="16"/>
      <c r="T367" s="16"/>
    </row>
    <row r="368" spans="1:20" s="4" customFormat="1" ht="12.75">
      <c r="A368" s="26"/>
      <c r="B368" s="27"/>
      <c r="C368" s="27"/>
      <c r="D368" s="27"/>
      <c r="E368" s="28"/>
      <c r="F368" s="29"/>
      <c r="G368" s="29"/>
      <c r="H368" s="29"/>
      <c r="I368" s="11"/>
      <c r="J368" s="34"/>
      <c r="K368" s="18"/>
      <c r="L368" s="27"/>
      <c r="M368" s="36"/>
      <c r="N368" s="36"/>
      <c r="O368" s="36"/>
      <c r="P368" s="36"/>
      <c r="Q368" s="36"/>
      <c r="R368" s="16"/>
      <c r="S368" s="16"/>
      <c r="T368" s="16"/>
    </row>
    <row r="369" spans="1:20" s="4" customFormat="1" ht="12.75">
      <c r="A369" s="26"/>
      <c r="B369" s="27"/>
      <c r="C369" s="27"/>
      <c r="D369" s="27"/>
      <c r="E369" s="28"/>
      <c r="F369" s="29"/>
      <c r="G369" s="29"/>
      <c r="H369" s="29"/>
      <c r="I369" s="11"/>
      <c r="J369" s="34"/>
      <c r="K369" s="18"/>
      <c r="L369" s="27"/>
      <c r="M369" s="36"/>
      <c r="N369" s="36"/>
      <c r="O369" s="36"/>
      <c r="P369" s="36"/>
      <c r="Q369" s="36"/>
      <c r="R369" s="16"/>
      <c r="S369" s="16"/>
      <c r="T369" s="16"/>
    </row>
    <row r="370" spans="1:20" s="4" customFormat="1" ht="12.75">
      <c r="A370" s="26"/>
      <c r="B370" s="27"/>
      <c r="C370" s="27"/>
      <c r="D370" s="27"/>
      <c r="E370" s="28"/>
      <c r="F370" s="29"/>
      <c r="G370" s="29"/>
      <c r="H370" s="29"/>
      <c r="I370" s="11"/>
      <c r="J370" s="34"/>
      <c r="K370" s="18"/>
      <c r="L370" s="27"/>
      <c r="M370" s="36"/>
      <c r="N370" s="36"/>
      <c r="O370" s="36"/>
      <c r="P370" s="36"/>
      <c r="Q370" s="36"/>
      <c r="R370" s="16"/>
      <c r="S370" s="16"/>
      <c r="T370" s="16"/>
    </row>
    <row r="371" spans="1:20" s="4" customFormat="1" ht="12.75">
      <c r="A371" s="26"/>
      <c r="B371" s="27"/>
      <c r="C371" s="27"/>
      <c r="D371" s="27"/>
      <c r="E371" s="28"/>
      <c r="F371" s="29"/>
      <c r="G371" s="29"/>
      <c r="H371" s="29"/>
      <c r="I371" s="11"/>
      <c r="J371" s="34"/>
      <c r="K371" s="18"/>
      <c r="L371" s="27"/>
      <c r="M371" s="36"/>
      <c r="N371" s="36"/>
      <c r="O371" s="36"/>
      <c r="P371" s="36"/>
      <c r="Q371" s="36"/>
      <c r="R371" s="16"/>
      <c r="S371" s="16"/>
      <c r="T371" s="16"/>
    </row>
    <row r="372" spans="1:20" s="4" customFormat="1" ht="12.75">
      <c r="A372" s="26"/>
      <c r="B372" s="27"/>
      <c r="C372" s="27"/>
      <c r="D372" s="27"/>
      <c r="E372" s="28"/>
      <c r="F372" s="29"/>
      <c r="G372" s="29"/>
      <c r="H372" s="29"/>
      <c r="I372" s="11"/>
      <c r="J372" s="34"/>
      <c r="K372" s="18"/>
      <c r="L372" s="27"/>
      <c r="M372" s="36"/>
      <c r="N372" s="36"/>
      <c r="O372" s="36"/>
      <c r="P372" s="36"/>
      <c r="Q372" s="36"/>
      <c r="R372" s="16"/>
      <c r="S372" s="16"/>
      <c r="T372" s="16"/>
    </row>
    <row r="373" spans="1:20" s="4" customFormat="1" ht="12.75">
      <c r="A373" s="26"/>
      <c r="B373" s="27"/>
      <c r="C373" s="27"/>
      <c r="D373" s="27"/>
      <c r="E373" s="28"/>
      <c r="F373" s="29"/>
      <c r="G373" s="29"/>
      <c r="H373" s="29"/>
      <c r="I373" s="11"/>
      <c r="J373" s="34"/>
      <c r="K373" s="18"/>
      <c r="L373" s="27"/>
      <c r="M373" s="36"/>
      <c r="N373" s="36"/>
      <c r="O373" s="36"/>
      <c r="P373" s="36"/>
      <c r="Q373" s="36"/>
      <c r="R373" s="16"/>
      <c r="S373" s="16"/>
      <c r="T373" s="16"/>
    </row>
    <row r="374" spans="1:20" s="4" customFormat="1" ht="12.75">
      <c r="A374" s="26"/>
      <c r="B374" s="27"/>
      <c r="C374" s="27"/>
      <c r="D374" s="27"/>
      <c r="E374" s="28"/>
      <c r="F374" s="29"/>
      <c r="G374" s="29"/>
      <c r="H374" s="29"/>
      <c r="I374" s="11"/>
      <c r="J374" s="34"/>
      <c r="K374" s="18"/>
      <c r="L374" s="27"/>
      <c r="M374" s="36"/>
      <c r="N374" s="36"/>
      <c r="O374" s="36"/>
      <c r="P374" s="36"/>
      <c r="Q374" s="36"/>
      <c r="R374" s="16"/>
      <c r="S374" s="16"/>
      <c r="T374" s="16"/>
    </row>
    <row r="375" spans="1:20" s="4" customFormat="1" ht="12.75">
      <c r="A375" s="26"/>
      <c r="B375" s="27"/>
      <c r="C375" s="27"/>
      <c r="D375" s="27"/>
      <c r="E375" s="28"/>
      <c r="F375" s="29"/>
      <c r="G375" s="29"/>
      <c r="H375" s="29"/>
      <c r="I375" s="11"/>
      <c r="J375" s="34"/>
      <c r="K375" s="18"/>
      <c r="L375" s="27"/>
      <c r="M375" s="36"/>
      <c r="N375" s="36"/>
      <c r="O375" s="36"/>
      <c r="P375" s="36"/>
      <c r="Q375" s="36"/>
      <c r="R375" s="16"/>
      <c r="S375" s="16"/>
      <c r="T375" s="16"/>
    </row>
    <row r="376" spans="1:20" s="4" customFormat="1" ht="12.75">
      <c r="A376" s="26"/>
      <c r="B376" s="27"/>
      <c r="C376" s="27"/>
      <c r="D376" s="27"/>
      <c r="E376" s="28"/>
      <c r="F376" s="29"/>
      <c r="G376" s="29"/>
      <c r="H376" s="29"/>
      <c r="I376" s="11"/>
      <c r="J376" s="34"/>
      <c r="K376" s="18"/>
      <c r="L376" s="27"/>
      <c r="M376" s="36"/>
      <c r="N376" s="36"/>
      <c r="O376" s="36"/>
      <c r="P376" s="36"/>
      <c r="Q376" s="36"/>
      <c r="R376" s="16"/>
      <c r="S376" s="16"/>
      <c r="T376" s="16"/>
    </row>
    <row r="377" spans="1:20" s="4" customFormat="1" ht="12.75">
      <c r="A377" s="26"/>
      <c r="B377" s="27"/>
      <c r="C377" s="27"/>
      <c r="D377" s="27"/>
      <c r="E377" s="28"/>
      <c r="F377" s="29"/>
      <c r="G377" s="29"/>
      <c r="H377" s="29"/>
      <c r="I377" s="11"/>
      <c r="J377" s="34"/>
      <c r="K377" s="18"/>
      <c r="L377" s="27"/>
      <c r="M377" s="36"/>
      <c r="N377" s="36"/>
      <c r="O377" s="36"/>
      <c r="P377" s="36"/>
      <c r="Q377" s="36"/>
      <c r="R377" s="16"/>
      <c r="S377" s="16"/>
      <c r="T377" s="16"/>
    </row>
    <row r="378" spans="1:20" s="4" customFormat="1" ht="12.75">
      <c r="A378" s="26"/>
      <c r="B378" s="27"/>
      <c r="C378" s="27"/>
      <c r="D378" s="27"/>
      <c r="E378" s="28"/>
      <c r="F378" s="29"/>
      <c r="G378" s="29"/>
      <c r="H378" s="29"/>
      <c r="I378" s="11"/>
      <c r="J378" s="34"/>
      <c r="K378" s="18"/>
      <c r="L378" s="27"/>
      <c r="M378" s="36"/>
      <c r="N378" s="36"/>
      <c r="O378" s="36"/>
      <c r="P378" s="36"/>
      <c r="Q378" s="36"/>
      <c r="R378" s="16"/>
      <c r="S378" s="16"/>
      <c r="T378" s="16"/>
    </row>
    <row r="379" spans="1:20" s="4" customFormat="1" ht="12.75">
      <c r="A379" s="26"/>
      <c r="B379" s="27"/>
      <c r="C379" s="27"/>
      <c r="D379" s="27"/>
      <c r="E379" s="28"/>
      <c r="F379" s="29"/>
      <c r="G379" s="29"/>
      <c r="H379" s="29"/>
      <c r="I379" s="11"/>
      <c r="J379" s="34"/>
      <c r="K379" s="18"/>
      <c r="L379" s="27"/>
      <c r="M379" s="36"/>
      <c r="N379" s="36"/>
      <c r="O379" s="36"/>
      <c r="P379" s="36"/>
      <c r="Q379" s="36"/>
      <c r="R379" s="16"/>
      <c r="S379" s="16"/>
      <c r="T379" s="16"/>
    </row>
    <row r="380" spans="1:20" s="4" customFormat="1" ht="12.75">
      <c r="A380" s="26"/>
      <c r="B380" s="27"/>
      <c r="C380" s="27"/>
      <c r="D380" s="27"/>
      <c r="E380" s="28"/>
      <c r="F380" s="29"/>
      <c r="G380" s="29"/>
      <c r="H380" s="29"/>
      <c r="I380" s="11"/>
      <c r="J380" s="34"/>
      <c r="K380" s="18"/>
      <c r="L380" s="27"/>
      <c r="M380" s="36"/>
      <c r="N380" s="36"/>
      <c r="O380" s="36"/>
      <c r="P380" s="36"/>
      <c r="Q380" s="36"/>
      <c r="R380" s="16"/>
      <c r="S380" s="16"/>
      <c r="T380" s="16"/>
    </row>
    <row r="381" spans="1:20" s="4" customFormat="1" ht="12.75">
      <c r="A381" s="26"/>
      <c r="B381" s="27"/>
      <c r="C381" s="27"/>
      <c r="D381" s="27"/>
      <c r="E381" s="28"/>
      <c r="F381" s="29"/>
      <c r="G381" s="29"/>
      <c r="H381" s="29"/>
      <c r="I381" s="11"/>
      <c r="J381" s="34"/>
      <c r="K381" s="18"/>
      <c r="L381" s="27"/>
      <c r="M381" s="36"/>
      <c r="N381" s="36"/>
      <c r="O381" s="36"/>
      <c r="P381" s="36"/>
      <c r="Q381" s="36"/>
      <c r="R381" s="16"/>
      <c r="S381" s="16"/>
      <c r="T381" s="16"/>
    </row>
    <row r="382" spans="1:20" s="4" customFormat="1" ht="12.75">
      <c r="A382" s="26"/>
      <c r="B382" s="27"/>
      <c r="C382" s="27"/>
      <c r="D382" s="27"/>
      <c r="E382" s="28"/>
      <c r="F382" s="29"/>
      <c r="G382" s="29"/>
      <c r="H382" s="29"/>
      <c r="I382" s="11"/>
      <c r="J382" s="34"/>
      <c r="K382" s="18"/>
      <c r="L382" s="27"/>
      <c r="M382" s="36"/>
      <c r="N382" s="36"/>
      <c r="O382" s="36"/>
      <c r="P382" s="36"/>
      <c r="Q382" s="36"/>
      <c r="R382" s="16"/>
      <c r="S382" s="16"/>
      <c r="T382" s="16"/>
    </row>
    <row r="383" spans="1:20" s="4" customFormat="1" ht="12.75">
      <c r="A383" s="26"/>
      <c r="B383" s="27"/>
      <c r="C383" s="27"/>
      <c r="D383" s="27"/>
      <c r="E383" s="28"/>
      <c r="F383" s="29"/>
      <c r="G383" s="29"/>
      <c r="H383" s="29"/>
      <c r="I383" s="11"/>
      <c r="J383" s="34"/>
      <c r="K383" s="18"/>
      <c r="L383" s="27"/>
      <c r="M383" s="36"/>
      <c r="N383" s="36"/>
      <c r="O383" s="36"/>
      <c r="P383" s="36"/>
      <c r="Q383" s="36"/>
      <c r="R383" s="16"/>
      <c r="S383" s="16"/>
      <c r="T383" s="16"/>
    </row>
    <row r="384" spans="1:20" s="4" customFormat="1" ht="12.75">
      <c r="A384" s="26"/>
      <c r="B384" s="27"/>
      <c r="C384" s="27"/>
      <c r="D384" s="27"/>
      <c r="E384" s="28"/>
      <c r="F384" s="29"/>
      <c r="G384" s="29"/>
      <c r="H384" s="29"/>
      <c r="I384" s="11"/>
      <c r="J384" s="34"/>
      <c r="K384" s="18"/>
      <c r="L384" s="27"/>
      <c r="M384" s="36"/>
      <c r="N384" s="36"/>
      <c r="O384" s="36"/>
      <c r="P384" s="36"/>
      <c r="Q384" s="36"/>
      <c r="R384" s="16"/>
      <c r="S384" s="16"/>
      <c r="T384" s="16"/>
    </row>
    <row r="385" spans="1:20" s="4" customFormat="1" ht="12.75">
      <c r="A385" s="26"/>
      <c r="B385" s="27"/>
      <c r="C385" s="27"/>
      <c r="D385" s="27"/>
      <c r="E385" s="28"/>
      <c r="F385" s="29"/>
      <c r="G385" s="29"/>
      <c r="H385" s="29"/>
      <c r="I385" s="11"/>
      <c r="J385" s="34"/>
      <c r="K385" s="18"/>
      <c r="L385" s="27"/>
      <c r="M385" s="36"/>
      <c r="N385" s="36"/>
      <c r="O385" s="36"/>
      <c r="P385" s="36"/>
      <c r="Q385" s="36"/>
      <c r="R385" s="16"/>
      <c r="S385" s="16"/>
      <c r="T385" s="16"/>
    </row>
    <row r="386" spans="1:20" s="4" customFormat="1" ht="12.75">
      <c r="A386" s="26"/>
      <c r="B386" s="27"/>
      <c r="C386" s="27"/>
      <c r="D386" s="27"/>
      <c r="E386" s="28"/>
      <c r="F386" s="29"/>
      <c r="G386" s="29"/>
      <c r="H386" s="29"/>
      <c r="I386" s="11"/>
      <c r="J386" s="34"/>
      <c r="K386" s="18"/>
      <c r="L386" s="27"/>
      <c r="M386" s="36"/>
      <c r="N386" s="36"/>
      <c r="O386" s="36"/>
      <c r="P386" s="36"/>
      <c r="Q386" s="36"/>
      <c r="R386" s="16"/>
      <c r="S386" s="16"/>
      <c r="T386" s="16"/>
    </row>
    <row r="387" spans="1:20" s="4" customFormat="1" ht="12.75">
      <c r="A387" s="26"/>
      <c r="B387" s="27"/>
      <c r="C387" s="27"/>
      <c r="D387" s="27"/>
      <c r="E387" s="28"/>
      <c r="F387" s="29"/>
      <c r="G387" s="29"/>
      <c r="H387" s="29"/>
      <c r="I387" s="11"/>
      <c r="J387" s="34"/>
      <c r="K387" s="18"/>
      <c r="L387" s="27"/>
      <c r="M387" s="36"/>
      <c r="N387" s="36"/>
      <c r="O387" s="36"/>
      <c r="P387" s="36"/>
      <c r="Q387" s="36"/>
      <c r="R387" s="16"/>
      <c r="S387" s="16"/>
      <c r="T387" s="16"/>
    </row>
    <row r="388" spans="1:20" s="4" customFormat="1" ht="12.75">
      <c r="A388" s="26"/>
      <c r="B388" s="27"/>
      <c r="C388" s="27"/>
      <c r="D388" s="27"/>
      <c r="E388" s="28"/>
      <c r="F388" s="29"/>
      <c r="G388" s="29"/>
      <c r="H388" s="29"/>
      <c r="I388" s="11"/>
      <c r="J388" s="34"/>
      <c r="K388" s="18"/>
      <c r="L388" s="27"/>
      <c r="M388" s="36"/>
      <c r="N388" s="36"/>
      <c r="O388" s="36"/>
      <c r="P388" s="36"/>
      <c r="Q388" s="36"/>
      <c r="R388" s="16"/>
      <c r="S388" s="16"/>
      <c r="T388" s="16"/>
    </row>
    <row r="389" spans="1:20" s="4" customFormat="1" ht="12.75">
      <c r="A389" s="26"/>
      <c r="B389" s="27"/>
      <c r="C389" s="27"/>
      <c r="D389" s="27"/>
      <c r="E389" s="28"/>
      <c r="F389" s="29"/>
      <c r="G389" s="29"/>
      <c r="H389" s="29"/>
      <c r="I389" s="11"/>
      <c r="J389" s="34"/>
      <c r="K389" s="18"/>
      <c r="L389" s="27"/>
      <c r="M389" s="36"/>
      <c r="N389" s="36"/>
      <c r="O389" s="36"/>
      <c r="P389" s="36"/>
      <c r="Q389" s="36"/>
      <c r="R389" s="16"/>
      <c r="S389" s="16"/>
      <c r="T389" s="16"/>
    </row>
    <row r="390" spans="1:20" s="4" customFormat="1" ht="12.75">
      <c r="A390" s="26"/>
      <c r="B390" s="27"/>
      <c r="C390" s="27"/>
      <c r="D390" s="27"/>
      <c r="E390" s="28"/>
      <c r="F390" s="29"/>
      <c r="G390" s="29"/>
      <c r="H390" s="29"/>
      <c r="I390" s="11"/>
      <c r="J390" s="34"/>
      <c r="K390" s="18"/>
      <c r="L390" s="27"/>
      <c r="M390" s="36"/>
      <c r="N390" s="36"/>
      <c r="O390" s="36"/>
      <c r="P390" s="36"/>
      <c r="Q390" s="36"/>
      <c r="R390" s="16"/>
      <c r="S390" s="16"/>
      <c r="T390" s="16"/>
    </row>
    <row r="391" spans="1:20" s="4" customFormat="1" ht="12.75">
      <c r="A391" s="26"/>
      <c r="B391" s="27"/>
      <c r="C391" s="27"/>
      <c r="D391" s="27"/>
      <c r="E391" s="28"/>
      <c r="F391" s="29"/>
      <c r="G391" s="29"/>
      <c r="H391" s="29"/>
      <c r="I391" s="11"/>
      <c r="J391" s="34"/>
      <c r="K391" s="18"/>
      <c r="L391" s="27"/>
      <c r="M391" s="36"/>
      <c r="N391" s="36"/>
      <c r="O391" s="36"/>
      <c r="P391" s="36"/>
      <c r="Q391" s="36"/>
      <c r="R391" s="16"/>
      <c r="S391" s="16"/>
      <c r="T391" s="16"/>
    </row>
    <row r="392" spans="1:20" s="4" customFormat="1" ht="12.75">
      <c r="A392" s="26"/>
      <c r="B392" s="27"/>
      <c r="C392" s="27"/>
      <c r="D392" s="27"/>
      <c r="E392" s="28"/>
      <c r="F392" s="29"/>
      <c r="G392" s="29"/>
      <c r="H392" s="29"/>
      <c r="I392" s="11"/>
      <c r="J392" s="34"/>
      <c r="K392" s="18"/>
      <c r="L392" s="27"/>
      <c r="M392" s="36"/>
      <c r="N392" s="36"/>
      <c r="O392" s="36"/>
      <c r="P392" s="36"/>
      <c r="Q392" s="36"/>
      <c r="R392" s="16"/>
      <c r="S392" s="16"/>
      <c r="T392" s="16"/>
    </row>
    <row r="393" spans="1:20" s="4" customFormat="1" ht="12.75">
      <c r="A393" s="26"/>
      <c r="B393" s="27"/>
      <c r="C393" s="27"/>
      <c r="D393" s="27"/>
      <c r="E393" s="28"/>
      <c r="F393" s="29"/>
      <c r="G393" s="29"/>
      <c r="H393" s="29"/>
      <c r="I393" s="11"/>
      <c r="J393" s="34"/>
      <c r="K393" s="18"/>
      <c r="L393" s="27"/>
      <c r="M393" s="36"/>
      <c r="N393" s="36"/>
      <c r="O393" s="36"/>
      <c r="P393" s="36"/>
      <c r="Q393" s="36"/>
      <c r="R393" s="16"/>
      <c r="S393" s="16"/>
      <c r="T393" s="16"/>
    </row>
    <row r="394" spans="1:20" s="4" customFormat="1" ht="12.75">
      <c r="A394" s="26"/>
      <c r="B394" s="27"/>
      <c r="C394" s="27"/>
      <c r="D394" s="27"/>
      <c r="E394" s="28"/>
      <c r="F394" s="29"/>
      <c r="G394" s="29"/>
      <c r="H394" s="29"/>
      <c r="I394" s="11"/>
      <c r="J394" s="34"/>
      <c r="K394" s="18"/>
      <c r="L394" s="27"/>
      <c r="M394" s="36"/>
      <c r="N394" s="36"/>
      <c r="O394" s="36"/>
      <c r="P394" s="36"/>
      <c r="Q394" s="36"/>
      <c r="R394" s="16"/>
      <c r="S394" s="16"/>
      <c r="T394" s="16"/>
    </row>
    <row r="395" spans="1:20" s="4" customFormat="1" ht="12.75">
      <c r="A395" s="26"/>
      <c r="B395" s="27"/>
      <c r="C395" s="27"/>
      <c r="D395" s="27"/>
      <c r="E395" s="28"/>
      <c r="F395" s="29"/>
      <c r="G395" s="29"/>
      <c r="H395" s="29"/>
      <c r="I395" s="11"/>
      <c r="J395" s="34"/>
      <c r="K395" s="18"/>
      <c r="L395" s="27"/>
      <c r="M395" s="36"/>
      <c r="N395" s="36"/>
      <c r="O395" s="36"/>
      <c r="P395" s="36"/>
      <c r="Q395" s="36"/>
      <c r="R395" s="16"/>
      <c r="S395" s="16"/>
      <c r="T395" s="16"/>
    </row>
    <row r="396" spans="1:20" s="4" customFormat="1" ht="12.75">
      <c r="A396" s="26"/>
      <c r="B396" s="27"/>
      <c r="C396" s="27"/>
      <c r="D396" s="27"/>
      <c r="E396" s="28"/>
      <c r="F396" s="29"/>
      <c r="G396" s="29"/>
      <c r="H396" s="29"/>
      <c r="I396" s="11"/>
      <c r="J396" s="34"/>
      <c r="K396" s="18"/>
      <c r="L396" s="27"/>
      <c r="M396" s="36"/>
      <c r="N396" s="36"/>
      <c r="O396" s="36"/>
      <c r="P396" s="36"/>
      <c r="Q396" s="36"/>
      <c r="R396" s="16"/>
      <c r="S396" s="16"/>
      <c r="T396" s="16"/>
    </row>
    <row r="397" spans="1:20" s="4" customFormat="1" ht="12.75">
      <c r="A397" s="26"/>
      <c r="B397" s="27"/>
      <c r="C397" s="27"/>
      <c r="D397" s="27"/>
      <c r="E397" s="28"/>
      <c r="F397" s="29"/>
      <c r="G397" s="29"/>
      <c r="H397" s="29"/>
      <c r="I397" s="11"/>
      <c r="J397" s="34"/>
      <c r="K397" s="18"/>
      <c r="L397" s="27"/>
      <c r="M397" s="36"/>
      <c r="N397" s="36"/>
      <c r="O397" s="36"/>
      <c r="P397" s="36"/>
      <c r="Q397" s="36"/>
      <c r="R397" s="16"/>
      <c r="S397" s="16"/>
      <c r="T397" s="16"/>
    </row>
    <row r="398" spans="1:20" s="4" customFormat="1" ht="12.75">
      <c r="A398" s="26"/>
      <c r="B398" s="27"/>
      <c r="C398" s="27"/>
      <c r="D398" s="27"/>
      <c r="E398" s="28"/>
      <c r="F398" s="29"/>
      <c r="G398" s="29"/>
      <c r="H398" s="29"/>
      <c r="I398" s="11"/>
      <c r="J398" s="34"/>
      <c r="K398" s="18"/>
      <c r="L398" s="27"/>
      <c r="M398" s="36"/>
      <c r="N398" s="36"/>
      <c r="O398" s="36"/>
      <c r="P398" s="36"/>
      <c r="Q398" s="36"/>
      <c r="R398" s="16"/>
      <c r="S398" s="16"/>
      <c r="T398" s="16"/>
    </row>
    <row r="399" spans="1:20" s="4" customFormat="1" ht="12.75">
      <c r="A399" s="26"/>
      <c r="B399" s="27"/>
      <c r="C399" s="27"/>
      <c r="D399" s="27"/>
      <c r="E399" s="28"/>
      <c r="F399" s="29"/>
      <c r="G399" s="29"/>
      <c r="H399" s="29"/>
      <c r="I399" s="11"/>
      <c r="J399" s="34"/>
      <c r="K399" s="18"/>
      <c r="L399" s="27"/>
      <c r="M399" s="36"/>
      <c r="N399" s="36"/>
      <c r="O399" s="36"/>
      <c r="P399" s="36"/>
      <c r="Q399" s="36"/>
      <c r="R399" s="16"/>
      <c r="S399" s="16"/>
      <c r="T399" s="16"/>
    </row>
    <row r="400" spans="1:20" s="4" customFormat="1" ht="12.75">
      <c r="A400" s="26"/>
      <c r="B400" s="27"/>
      <c r="C400" s="27"/>
      <c r="D400" s="27"/>
      <c r="E400" s="28"/>
      <c r="F400" s="29"/>
      <c r="G400" s="29"/>
      <c r="H400" s="29"/>
      <c r="I400" s="11"/>
      <c r="J400" s="34"/>
      <c r="K400" s="18"/>
      <c r="L400" s="27"/>
      <c r="M400" s="36"/>
      <c r="N400" s="36"/>
      <c r="O400" s="36"/>
      <c r="P400" s="36"/>
      <c r="Q400" s="36"/>
      <c r="R400" s="16"/>
      <c r="S400" s="16"/>
      <c r="T400" s="16"/>
    </row>
    <row r="401" spans="1:20" s="4" customFormat="1" ht="12.75">
      <c r="A401" s="26"/>
      <c r="B401" s="27"/>
      <c r="C401" s="27"/>
      <c r="D401" s="27"/>
      <c r="E401" s="28"/>
      <c r="F401" s="29"/>
      <c r="G401" s="29"/>
      <c r="H401" s="29"/>
      <c r="I401" s="11"/>
      <c r="J401" s="34"/>
      <c r="K401" s="18"/>
      <c r="L401" s="27"/>
      <c r="M401" s="36"/>
      <c r="N401" s="36"/>
      <c r="O401" s="36"/>
      <c r="P401" s="36"/>
      <c r="Q401" s="36"/>
      <c r="R401" s="16"/>
      <c r="S401" s="16"/>
      <c r="T401" s="16"/>
    </row>
    <row r="402" spans="1:20" s="4" customFormat="1" ht="12.75">
      <c r="A402" s="26"/>
      <c r="B402" s="27"/>
      <c r="C402" s="27"/>
      <c r="D402" s="27"/>
      <c r="E402" s="28"/>
      <c r="F402" s="29"/>
      <c r="G402" s="29"/>
      <c r="H402" s="29"/>
      <c r="I402" s="11"/>
      <c r="J402" s="34"/>
      <c r="K402" s="18"/>
      <c r="L402" s="27"/>
      <c r="M402" s="36"/>
      <c r="N402" s="36"/>
      <c r="O402" s="36"/>
      <c r="P402" s="36"/>
      <c r="Q402" s="36"/>
      <c r="R402" s="16"/>
      <c r="S402" s="16"/>
      <c r="T402" s="16"/>
    </row>
    <row r="403" spans="1:20" s="4" customFormat="1" ht="12.75">
      <c r="A403" s="26"/>
      <c r="B403" s="27"/>
      <c r="C403" s="27"/>
      <c r="D403" s="27"/>
      <c r="E403" s="28"/>
      <c r="F403" s="29"/>
      <c r="G403" s="29"/>
      <c r="H403" s="29"/>
      <c r="I403" s="11"/>
      <c r="J403" s="34"/>
      <c r="K403" s="18"/>
      <c r="L403" s="27"/>
      <c r="M403" s="36"/>
      <c r="N403" s="36"/>
      <c r="O403" s="36"/>
      <c r="P403" s="36"/>
      <c r="Q403" s="36"/>
      <c r="R403" s="16"/>
      <c r="S403" s="16"/>
      <c r="T403" s="16"/>
    </row>
    <row r="404" spans="1:20" s="4" customFormat="1" ht="12.75">
      <c r="A404" s="26"/>
      <c r="B404" s="27"/>
      <c r="C404" s="27"/>
      <c r="D404" s="27"/>
      <c r="E404" s="28"/>
      <c r="F404" s="29"/>
      <c r="G404" s="29"/>
      <c r="H404" s="29"/>
      <c r="I404" s="11"/>
      <c r="J404" s="34"/>
      <c r="K404" s="18"/>
      <c r="L404" s="27"/>
      <c r="M404" s="36"/>
      <c r="N404" s="36"/>
      <c r="O404" s="36"/>
      <c r="P404" s="36"/>
      <c r="Q404" s="36"/>
      <c r="R404" s="16"/>
      <c r="S404" s="16"/>
      <c r="T404" s="16"/>
    </row>
    <row r="405" spans="1:20" s="4" customFormat="1" ht="12.75">
      <c r="A405" s="26"/>
      <c r="B405" s="27"/>
      <c r="C405" s="27"/>
      <c r="D405" s="27"/>
      <c r="E405" s="28"/>
      <c r="F405" s="29"/>
      <c r="G405" s="29"/>
      <c r="H405" s="29"/>
      <c r="I405" s="11"/>
      <c r="J405" s="34"/>
      <c r="K405" s="18"/>
      <c r="L405" s="27"/>
      <c r="M405" s="36"/>
      <c r="N405" s="36"/>
      <c r="O405" s="36"/>
      <c r="P405" s="36"/>
      <c r="Q405" s="36"/>
      <c r="R405" s="16"/>
      <c r="S405" s="16"/>
      <c r="T405" s="16"/>
    </row>
    <row r="406" spans="1:20" s="4" customFormat="1" ht="12.75">
      <c r="A406" s="26"/>
      <c r="B406" s="27"/>
      <c r="C406" s="27"/>
      <c r="D406" s="27"/>
      <c r="E406" s="28"/>
      <c r="F406" s="29"/>
      <c r="G406" s="29"/>
      <c r="H406" s="29"/>
      <c r="I406" s="11"/>
      <c r="J406" s="34"/>
      <c r="K406" s="18"/>
      <c r="L406" s="27"/>
      <c r="M406" s="36"/>
      <c r="N406" s="36"/>
      <c r="O406" s="36"/>
      <c r="P406" s="36"/>
      <c r="Q406" s="36"/>
      <c r="R406" s="16"/>
      <c r="S406" s="16"/>
      <c r="T406" s="16"/>
    </row>
    <row r="407" spans="1:20" s="4" customFormat="1" ht="12.75">
      <c r="A407" s="26"/>
      <c r="B407" s="27"/>
      <c r="C407" s="27"/>
      <c r="D407" s="27"/>
      <c r="E407" s="28"/>
      <c r="F407" s="29"/>
      <c r="G407" s="29"/>
      <c r="H407" s="29"/>
      <c r="I407" s="11"/>
      <c r="J407" s="34"/>
      <c r="K407" s="18"/>
      <c r="L407" s="27"/>
      <c r="M407" s="36"/>
      <c r="N407" s="36"/>
      <c r="O407" s="36"/>
      <c r="P407" s="36"/>
      <c r="Q407" s="36"/>
      <c r="R407" s="16"/>
      <c r="S407" s="16"/>
      <c r="T407" s="16"/>
    </row>
    <row r="408" spans="1:20" s="4" customFormat="1" ht="12.75">
      <c r="A408" s="26"/>
      <c r="B408" s="27"/>
      <c r="C408" s="27"/>
      <c r="D408" s="27"/>
      <c r="E408" s="28"/>
      <c r="F408" s="29"/>
      <c r="G408" s="29"/>
      <c r="H408" s="29"/>
      <c r="I408" s="11"/>
      <c r="J408" s="34"/>
      <c r="K408" s="18"/>
      <c r="L408" s="27"/>
      <c r="M408" s="36"/>
      <c r="N408" s="36"/>
      <c r="O408" s="36"/>
      <c r="P408" s="36"/>
      <c r="Q408" s="36"/>
      <c r="R408" s="16"/>
      <c r="S408" s="16"/>
      <c r="T408" s="16"/>
    </row>
    <row r="409" spans="1:20" s="4" customFormat="1" ht="12.75">
      <c r="A409" s="26"/>
      <c r="B409" s="27"/>
      <c r="C409" s="27"/>
      <c r="D409" s="27"/>
      <c r="E409" s="28"/>
      <c r="F409" s="29"/>
      <c r="G409" s="29"/>
      <c r="H409" s="29"/>
      <c r="I409" s="11"/>
      <c r="J409" s="34"/>
      <c r="K409" s="18"/>
      <c r="L409" s="27"/>
      <c r="M409" s="36"/>
      <c r="N409" s="36"/>
      <c r="O409" s="36"/>
      <c r="P409" s="36"/>
      <c r="Q409" s="36"/>
      <c r="R409" s="16"/>
      <c r="S409" s="16"/>
      <c r="T409" s="16"/>
    </row>
    <row r="410" spans="1:20" s="4" customFormat="1" ht="12.75">
      <c r="A410" s="26"/>
      <c r="B410" s="27"/>
      <c r="C410" s="27"/>
      <c r="D410" s="27"/>
      <c r="E410" s="28"/>
      <c r="F410" s="29"/>
      <c r="G410" s="29"/>
      <c r="H410" s="29"/>
      <c r="I410" s="11"/>
      <c r="J410" s="34"/>
      <c r="K410" s="18"/>
      <c r="L410" s="27"/>
      <c r="M410" s="36"/>
      <c r="N410" s="36"/>
      <c r="O410" s="36"/>
      <c r="P410" s="36"/>
      <c r="Q410" s="36"/>
      <c r="R410" s="16"/>
      <c r="S410" s="16"/>
      <c r="T410" s="16"/>
    </row>
    <row r="411" spans="1:20" s="4" customFormat="1" ht="12.75">
      <c r="A411" s="26"/>
      <c r="B411" s="27"/>
      <c r="C411" s="27"/>
      <c r="D411" s="27"/>
      <c r="E411" s="28"/>
      <c r="F411" s="29"/>
      <c r="G411" s="29"/>
      <c r="H411" s="29"/>
      <c r="I411" s="11"/>
      <c r="J411" s="34"/>
      <c r="K411" s="18"/>
      <c r="L411" s="27"/>
      <c r="M411" s="36"/>
      <c r="N411" s="36"/>
      <c r="O411" s="36"/>
      <c r="P411" s="36"/>
      <c r="Q411" s="36"/>
      <c r="R411" s="16"/>
      <c r="S411" s="16"/>
      <c r="T411" s="16"/>
    </row>
    <row r="412" spans="1:20" s="4" customFormat="1" ht="12.75">
      <c r="A412" s="26"/>
      <c r="B412" s="27"/>
      <c r="C412" s="27"/>
      <c r="D412" s="27"/>
      <c r="E412" s="28"/>
      <c r="F412" s="29"/>
      <c r="G412" s="29"/>
      <c r="H412" s="29"/>
      <c r="I412" s="11"/>
      <c r="J412" s="34"/>
      <c r="K412" s="18"/>
      <c r="L412" s="27"/>
      <c r="M412" s="36"/>
      <c r="N412" s="36"/>
      <c r="O412" s="36"/>
      <c r="P412" s="36"/>
      <c r="Q412" s="36"/>
      <c r="R412" s="16"/>
      <c r="S412" s="16"/>
      <c r="T412" s="16"/>
    </row>
    <row r="413" spans="1:20" s="4" customFormat="1" ht="12.75">
      <c r="A413" s="26"/>
      <c r="B413" s="27"/>
      <c r="C413" s="27"/>
      <c r="D413" s="27"/>
      <c r="E413" s="28"/>
      <c r="F413" s="29"/>
      <c r="G413" s="29"/>
      <c r="H413" s="29"/>
      <c r="I413" s="11"/>
      <c r="J413" s="34"/>
      <c r="K413" s="18"/>
      <c r="L413" s="27"/>
      <c r="M413" s="36"/>
      <c r="N413" s="36"/>
      <c r="O413" s="36"/>
      <c r="P413" s="36"/>
      <c r="Q413" s="36"/>
      <c r="R413" s="16"/>
      <c r="S413" s="16"/>
      <c r="T413" s="16"/>
    </row>
    <row r="414" spans="1:20" s="4" customFormat="1" ht="12.75">
      <c r="A414" s="26"/>
      <c r="B414" s="27"/>
      <c r="C414" s="27"/>
      <c r="D414" s="27"/>
      <c r="E414" s="28"/>
      <c r="F414" s="29"/>
      <c r="G414" s="29"/>
      <c r="H414" s="29"/>
      <c r="I414" s="11"/>
      <c r="J414" s="34"/>
      <c r="K414" s="18"/>
      <c r="L414" s="27"/>
      <c r="M414" s="36"/>
      <c r="N414" s="36"/>
      <c r="O414" s="36"/>
      <c r="P414" s="36"/>
      <c r="Q414" s="36"/>
      <c r="R414" s="16"/>
      <c r="S414" s="16"/>
      <c r="T414" s="16"/>
    </row>
    <row r="415" spans="1:20" s="4" customFormat="1" ht="12.75">
      <c r="A415" s="26"/>
      <c r="B415" s="27"/>
      <c r="C415" s="27"/>
      <c r="D415" s="27"/>
      <c r="E415" s="28"/>
      <c r="F415" s="29"/>
      <c r="G415" s="29"/>
      <c r="H415" s="29"/>
      <c r="I415" s="11"/>
      <c r="J415" s="34"/>
      <c r="K415" s="18"/>
      <c r="L415" s="27"/>
      <c r="M415" s="36"/>
      <c r="N415" s="36"/>
      <c r="O415" s="36"/>
      <c r="P415" s="36"/>
      <c r="Q415" s="36"/>
      <c r="R415" s="16"/>
      <c r="S415" s="16"/>
      <c r="T415" s="16"/>
    </row>
    <row r="416" spans="1:20" s="4" customFormat="1" ht="12.75">
      <c r="A416" s="26"/>
      <c r="B416" s="27"/>
      <c r="C416" s="27"/>
      <c r="D416" s="27"/>
      <c r="E416" s="28"/>
      <c r="F416" s="29"/>
      <c r="G416" s="29"/>
      <c r="H416" s="29"/>
      <c r="I416" s="11"/>
      <c r="J416" s="34"/>
      <c r="K416" s="18"/>
      <c r="L416" s="27"/>
      <c r="M416" s="36"/>
      <c r="N416" s="36"/>
      <c r="O416" s="36"/>
      <c r="P416" s="36"/>
      <c r="Q416" s="36"/>
      <c r="R416" s="16"/>
      <c r="S416" s="16"/>
      <c r="T416" s="16"/>
    </row>
    <row r="417" spans="1:20" s="4" customFormat="1" ht="12.75">
      <c r="A417" s="26"/>
      <c r="B417" s="27"/>
      <c r="C417" s="27"/>
      <c r="D417" s="27"/>
      <c r="E417" s="28"/>
      <c r="F417" s="29"/>
      <c r="G417" s="29"/>
      <c r="H417" s="29"/>
      <c r="I417" s="11"/>
      <c r="J417" s="34"/>
      <c r="K417" s="18"/>
      <c r="L417" s="27"/>
      <c r="M417" s="36"/>
      <c r="N417" s="36"/>
      <c r="O417" s="36"/>
      <c r="P417" s="36"/>
      <c r="Q417" s="36"/>
      <c r="R417" s="16"/>
      <c r="S417" s="16"/>
      <c r="T417" s="16"/>
    </row>
    <row r="418" spans="1:20" s="4" customFormat="1" ht="12.75">
      <c r="A418" s="26"/>
      <c r="B418" s="27"/>
      <c r="C418" s="27"/>
      <c r="D418" s="27"/>
      <c r="E418" s="28"/>
      <c r="F418" s="29"/>
      <c r="G418" s="29"/>
      <c r="H418" s="29"/>
      <c r="I418" s="11"/>
      <c r="J418" s="34"/>
      <c r="K418" s="18"/>
      <c r="L418" s="27"/>
      <c r="M418" s="36"/>
      <c r="N418" s="36"/>
      <c r="O418" s="36"/>
      <c r="P418" s="36"/>
      <c r="Q418" s="36"/>
      <c r="R418" s="16"/>
      <c r="S418" s="16"/>
      <c r="T418" s="16"/>
    </row>
    <row r="419" spans="1:20" s="4" customFormat="1" ht="12.75">
      <c r="A419" s="26"/>
      <c r="B419" s="27"/>
      <c r="C419" s="27"/>
      <c r="D419" s="27"/>
      <c r="E419" s="28"/>
      <c r="F419" s="29"/>
      <c r="G419" s="29"/>
      <c r="H419" s="29"/>
      <c r="I419" s="11"/>
      <c r="J419" s="34"/>
      <c r="K419" s="18"/>
      <c r="L419" s="27"/>
      <c r="M419" s="36"/>
      <c r="N419" s="36"/>
      <c r="O419" s="36"/>
      <c r="P419" s="36"/>
      <c r="Q419" s="36"/>
      <c r="R419" s="16"/>
      <c r="S419" s="16"/>
      <c r="T419" s="16"/>
    </row>
    <row r="420" spans="1:20" s="4" customFormat="1" ht="12.75">
      <c r="A420" s="26"/>
      <c r="B420" s="27"/>
      <c r="C420" s="27"/>
      <c r="D420" s="27"/>
      <c r="E420" s="28"/>
      <c r="F420" s="29"/>
      <c r="G420" s="29"/>
      <c r="H420" s="29"/>
      <c r="I420" s="11"/>
      <c r="J420" s="34"/>
      <c r="K420" s="18"/>
      <c r="L420" s="27"/>
      <c r="M420" s="36"/>
      <c r="N420" s="36"/>
      <c r="O420" s="36"/>
      <c r="P420" s="36"/>
      <c r="Q420" s="36"/>
      <c r="R420" s="16"/>
      <c r="S420" s="16"/>
      <c r="T420" s="16"/>
    </row>
    <row r="421" spans="1:20" s="4" customFormat="1" ht="12.75">
      <c r="A421" s="26"/>
      <c r="B421" s="27"/>
      <c r="C421" s="27"/>
      <c r="D421" s="27"/>
      <c r="E421" s="28"/>
      <c r="F421" s="29"/>
      <c r="G421" s="29"/>
      <c r="H421" s="29"/>
      <c r="I421" s="11"/>
      <c r="J421" s="34"/>
      <c r="K421" s="18"/>
      <c r="L421" s="27"/>
      <c r="M421" s="36"/>
      <c r="N421" s="36"/>
      <c r="O421" s="36"/>
      <c r="P421" s="36"/>
      <c r="Q421" s="36"/>
      <c r="R421" s="16"/>
      <c r="S421" s="16"/>
      <c r="T421" s="16"/>
    </row>
    <row r="422" spans="1:20" s="4" customFormat="1" ht="12.75">
      <c r="A422" s="26"/>
      <c r="B422" s="27"/>
      <c r="C422" s="27"/>
      <c r="D422" s="27"/>
      <c r="E422" s="28"/>
      <c r="F422" s="29"/>
      <c r="G422" s="29"/>
      <c r="H422" s="29"/>
      <c r="I422" s="11"/>
      <c r="J422" s="34"/>
      <c r="K422" s="18"/>
      <c r="L422" s="27"/>
      <c r="M422" s="36"/>
      <c r="N422" s="36"/>
      <c r="O422" s="36"/>
      <c r="P422" s="36"/>
      <c r="Q422" s="36"/>
      <c r="R422" s="16"/>
      <c r="S422" s="16"/>
      <c r="T422" s="16"/>
    </row>
    <row r="423" spans="1:20" s="4" customFormat="1" ht="12.75">
      <c r="A423" s="26"/>
      <c r="B423" s="27"/>
      <c r="C423" s="27"/>
      <c r="D423" s="27"/>
      <c r="E423" s="28"/>
      <c r="F423" s="29"/>
      <c r="G423" s="29"/>
      <c r="H423" s="29"/>
      <c r="I423" s="11"/>
      <c r="J423" s="34"/>
      <c r="K423" s="18"/>
      <c r="L423" s="27"/>
      <c r="M423" s="36"/>
      <c r="N423" s="36"/>
      <c r="O423" s="36"/>
      <c r="P423" s="36"/>
      <c r="Q423" s="36"/>
      <c r="R423" s="16"/>
      <c r="S423" s="16"/>
      <c r="T423" s="16"/>
    </row>
    <row r="424" spans="1:20" s="4" customFormat="1" ht="12.75">
      <c r="A424" s="26"/>
      <c r="B424" s="27"/>
      <c r="C424" s="27"/>
      <c r="D424" s="27"/>
      <c r="E424" s="28"/>
      <c r="F424" s="29"/>
      <c r="G424" s="29"/>
      <c r="H424" s="29"/>
      <c r="I424" s="11"/>
      <c r="J424" s="34"/>
      <c r="K424" s="18"/>
      <c r="L424" s="27"/>
      <c r="M424" s="36"/>
      <c r="N424" s="36"/>
      <c r="O424" s="36"/>
      <c r="P424" s="36"/>
      <c r="Q424" s="36"/>
      <c r="R424" s="16"/>
      <c r="S424" s="16"/>
      <c r="T424" s="16"/>
    </row>
    <row r="425" spans="1:20" s="4" customFormat="1" ht="12.75">
      <c r="A425" s="26"/>
      <c r="B425" s="27"/>
      <c r="C425" s="27"/>
      <c r="D425" s="27"/>
      <c r="E425" s="28"/>
      <c r="F425" s="29"/>
      <c r="G425" s="29"/>
      <c r="H425" s="29"/>
      <c r="I425" s="11"/>
      <c r="J425" s="34"/>
      <c r="K425" s="18"/>
      <c r="L425" s="27"/>
      <c r="M425" s="36"/>
      <c r="N425" s="36"/>
      <c r="O425" s="36"/>
      <c r="P425" s="36"/>
      <c r="Q425" s="36"/>
      <c r="R425" s="16"/>
      <c r="S425" s="16"/>
      <c r="T425" s="16"/>
    </row>
    <row r="426" spans="1:20" s="4" customFormat="1" ht="12.75">
      <c r="A426" s="26"/>
      <c r="B426" s="27"/>
      <c r="C426" s="27"/>
      <c r="D426" s="27"/>
      <c r="E426" s="28"/>
      <c r="F426" s="29"/>
      <c r="G426" s="29"/>
      <c r="H426" s="29"/>
      <c r="I426" s="11"/>
      <c r="J426" s="34"/>
      <c r="K426" s="18"/>
      <c r="L426" s="27"/>
      <c r="M426" s="36"/>
      <c r="N426" s="36"/>
      <c r="O426" s="36"/>
      <c r="P426" s="36"/>
      <c r="Q426" s="36"/>
      <c r="R426" s="16"/>
      <c r="S426" s="16"/>
      <c r="T426" s="16"/>
    </row>
    <row r="427" spans="1:20" s="4" customFormat="1" ht="12.75">
      <c r="A427" s="26"/>
      <c r="B427" s="27"/>
      <c r="C427" s="27"/>
      <c r="D427" s="27"/>
      <c r="E427" s="28"/>
      <c r="F427" s="29"/>
      <c r="G427" s="29"/>
      <c r="H427" s="29"/>
      <c r="I427" s="11"/>
      <c r="J427" s="34"/>
      <c r="K427" s="18"/>
      <c r="L427" s="27"/>
      <c r="M427" s="36"/>
      <c r="N427" s="36"/>
      <c r="O427" s="36"/>
      <c r="P427" s="36"/>
      <c r="Q427" s="36"/>
      <c r="R427" s="16"/>
      <c r="S427" s="16"/>
      <c r="T427" s="16"/>
    </row>
    <row r="428" spans="1:20" s="4" customFormat="1" ht="12.75">
      <c r="A428" s="26"/>
      <c r="B428" s="27"/>
      <c r="C428" s="27"/>
      <c r="D428" s="27"/>
      <c r="E428" s="28"/>
      <c r="F428" s="29"/>
      <c r="G428" s="29"/>
      <c r="H428" s="29"/>
      <c r="I428" s="11"/>
      <c r="J428" s="34"/>
      <c r="K428" s="18"/>
      <c r="L428" s="27"/>
      <c r="M428" s="36"/>
      <c r="N428" s="36"/>
      <c r="O428" s="36"/>
      <c r="P428" s="36"/>
      <c r="Q428" s="36"/>
      <c r="R428" s="16"/>
      <c r="S428" s="16"/>
      <c r="T428" s="16"/>
    </row>
    <row r="429" spans="1:20" s="4" customFormat="1" ht="12.75">
      <c r="A429" s="26"/>
      <c r="B429" s="27"/>
      <c r="C429" s="27"/>
      <c r="D429" s="27"/>
      <c r="E429" s="28"/>
      <c r="F429" s="29"/>
      <c r="G429" s="29"/>
      <c r="H429" s="29"/>
      <c r="I429" s="11"/>
      <c r="J429" s="34"/>
      <c r="K429" s="18"/>
      <c r="L429" s="27"/>
      <c r="M429" s="36"/>
      <c r="N429" s="36"/>
      <c r="O429" s="36"/>
      <c r="P429" s="36"/>
      <c r="Q429" s="36"/>
      <c r="R429" s="16"/>
      <c r="S429" s="16"/>
      <c r="T429" s="16"/>
    </row>
    <row r="430" spans="1:20" s="4" customFormat="1" ht="12.75">
      <c r="A430" s="26"/>
      <c r="B430" s="27"/>
      <c r="C430" s="27"/>
      <c r="D430" s="27"/>
      <c r="E430" s="28"/>
      <c r="F430" s="29"/>
      <c r="G430" s="29"/>
      <c r="H430" s="29"/>
      <c r="I430" s="11"/>
      <c r="J430" s="34"/>
      <c r="K430" s="18"/>
      <c r="L430" s="27"/>
      <c r="M430" s="36"/>
      <c r="N430" s="36"/>
      <c r="O430" s="36"/>
      <c r="P430" s="36"/>
      <c r="Q430" s="36"/>
      <c r="R430" s="16"/>
      <c r="S430" s="16"/>
      <c r="T430" s="16"/>
    </row>
    <row r="431" spans="1:20" s="4" customFormat="1" ht="12.75">
      <c r="A431" s="26"/>
      <c r="B431" s="27"/>
      <c r="C431" s="27"/>
      <c r="D431" s="27"/>
      <c r="E431" s="28"/>
      <c r="F431" s="29"/>
      <c r="G431" s="29"/>
      <c r="H431" s="29"/>
      <c r="I431" s="11"/>
      <c r="J431" s="34"/>
      <c r="K431" s="18"/>
      <c r="L431" s="27"/>
      <c r="M431" s="36"/>
      <c r="N431" s="36"/>
      <c r="O431" s="36"/>
      <c r="P431" s="36"/>
      <c r="Q431" s="36"/>
      <c r="R431" s="16"/>
      <c r="S431" s="16"/>
      <c r="T431" s="16"/>
    </row>
    <row r="432" spans="1:20" s="4" customFormat="1" ht="12.75">
      <c r="A432" s="26"/>
      <c r="B432" s="27"/>
      <c r="C432" s="27"/>
      <c r="D432" s="27"/>
      <c r="E432" s="28"/>
      <c r="F432" s="29"/>
      <c r="G432" s="29"/>
      <c r="H432" s="29"/>
      <c r="I432" s="11"/>
      <c r="J432" s="34"/>
      <c r="K432" s="18"/>
      <c r="L432" s="27"/>
      <c r="M432" s="36"/>
      <c r="N432" s="36"/>
      <c r="O432" s="36"/>
      <c r="P432" s="36"/>
      <c r="Q432" s="36"/>
      <c r="R432" s="16"/>
      <c r="S432" s="16"/>
      <c r="T432" s="16"/>
    </row>
    <row r="433" spans="1:20" s="4" customFormat="1" ht="12.75">
      <c r="A433" s="26"/>
      <c r="B433" s="27"/>
      <c r="C433" s="27"/>
      <c r="D433" s="27"/>
      <c r="E433" s="28"/>
      <c r="F433" s="29"/>
      <c r="G433" s="29"/>
      <c r="H433" s="29"/>
      <c r="I433" s="11"/>
      <c r="J433" s="34"/>
      <c r="K433" s="18"/>
      <c r="L433" s="27"/>
      <c r="M433" s="36"/>
      <c r="N433" s="36"/>
      <c r="O433" s="36"/>
      <c r="P433" s="36"/>
      <c r="Q433" s="36"/>
      <c r="R433" s="16"/>
      <c r="S433" s="16"/>
      <c r="T433" s="16"/>
    </row>
    <row r="434" spans="1:20" s="4" customFormat="1" ht="12.75">
      <c r="A434" s="26"/>
      <c r="B434" s="27"/>
      <c r="C434" s="27"/>
      <c r="D434" s="27"/>
      <c r="E434" s="28"/>
      <c r="F434" s="29"/>
      <c r="G434" s="29"/>
      <c r="H434" s="29"/>
      <c r="I434" s="11"/>
      <c r="J434" s="34"/>
      <c r="K434" s="18"/>
      <c r="L434" s="27"/>
      <c r="M434" s="36"/>
      <c r="N434" s="36"/>
      <c r="O434" s="36"/>
      <c r="P434" s="36"/>
      <c r="Q434" s="36"/>
      <c r="R434" s="16"/>
      <c r="S434" s="16"/>
      <c r="T434" s="16"/>
    </row>
    <row r="435" spans="1:20" s="4" customFormat="1" ht="12.75">
      <c r="A435" s="26"/>
      <c r="B435" s="27"/>
      <c r="C435" s="27"/>
      <c r="D435" s="27"/>
      <c r="E435" s="28"/>
      <c r="F435" s="29"/>
      <c r="G435" s="29"/>
      <c r="H435" s="29"/>
      <c r="I435" s="11"/>
      <c r="J435" s="34"/>
      <c r="K435" s="18"/>
      <c r="L435" s="27"/>
      <c r="M435" s="36"/>
      <c r="N435" s="36"/>
      <c r="O435" s="36"/>
      <c r="P435" s="36"/>
      <c r="Q435" s="36"/>
      <c r="R435" s="16"/>
      <c r="S435" s="16"/>
      <c r="T435" s="16"/>
    </row>
    <row r="436" spans="1:20" s="4" customFormat="1" ht="12.75">
      <c r="A436" s="26"/>
      <c r="B436" s="27"/>
      <c r="C436" s="27"/>
      <c r="D436" s="27"/>
      <c r="E436" s="28"/>
      <c r="F436" s="29"/>
      <c r="G436" s="29"/>
      <c r="H436" s="29"/>
      <c r="I436" s="11"/>
      <c r="J436" s="34"/>
      <c r="K436" s="18"/>
      <c r="L436" s="27"/>
      <c r="M436" s="36"/>
      <c r="N436" s="36"/>
      <c r="O436" s="36"/>
      <c r="P436" s="36"/>
      <c r="Q436" s="36"/>
      <c r="R436" s="16"/>
      <c r="S436" s="16"/>
      <c r="T436" s="16"/>
    </row>
    <row r="437" spans="1:20" s="4" customFormat="1" ht="12.75">
      <c r="A437" s="26"/>
      <c r="B437" s="27"/>
      <c r="C437" s="27"/>
      <c r="D437" s="27"/>
      <c r="E437" s="28"/>
      <c r="F437" s="29"/>
      <c r="G437" s="29"/>
      <c r="H437" s="29"/>
      <c r="I437" s="11"/>
      <c r="J437" s="34"/>
      <c r="K437" s="18"/>
      <c r="L437" s="27"/>
      <c r="M437" s="36"/>
      <c r="N437" s="36"/>
      <c r="O437" s="36"/>
      <c r="P437" s="36"/>
      <c r="Q437" s="36"/>
      <c r="R437" s="16"/>
      <c r="S437" s="16"/>
      <c r="T437" s="16"/>
    </row>
    <row r="438" spans="1:20" s="4" customFormat="1" ht="12.75">
      <c r="A438" s="26"/>
      <c r="B438" s="27"/>
      <c r="C438" s="27"/>
      <c r="D438" s="27"/>
      <c r="E438" s="28"/>
      <c r="F438" s="29"/>
      <c r="G438" s="29"/>
      <c r="H438" s="29"/>
      <c r="I438" s="11"/>
      <c r="J438" s="34"/>
      <c r="K438" s="18"/>
      <c r="L438" s="27"/>
      <c r="M438" s="36"/>
      <c r="N438" s="36"/>
      <c r="O438" s="36"/>
      <c r="P438" s="36"/>
      <c r="Q438" s="36"/>
      <c r="R438" s="16"/>
      <c r="S438" s="16"/>
      <c r="T438" s="16"/>
    </row>
    <row r="439" spans="1:20" s="4" customFormat="1" ht="12.75">
      <c r="A439" s="26"/>
      <c r="B439" s="27"/>
      <c r="C439" s="27"/>
      <c r="D439" s="27"/>
      <c r="E439" s="28"/>
      <c r="F439" s="29"/>
      <c r="G439" s="29"/>
      <c r="H439" s="29"/>
      <c r="I439" s="11"/>
      <c r="J439" s="34"/>
      <c r="K439" s="18"/>
      <c r="L439" s="27"/>
      <c r="M439" s="36"/>
      <c r="N439" s="36"/>
      <c r="O439" s="36"/>
      <c r="P439" s="36"/>
      <c r="Q439" s="36"/>
      <c r="R439" s="16"/>
      <c r="S439" s="16"/>
      <c r="T439" s="16"/>
    </row>
    <row r="440" spans="1:20" s="4" customFormat="1" ht="12.75">
      <c r="A440" s="26"/>
      <c r="B440" s="27"/>
      <c r="C440" s="27"/>
      <c r="D440" s="27"/>
      <c r="E440" s="28"/>
      <c r="F440" s="29"/>
      <c r="G440" s="29"/>
      <c r="H440" s="29"/>
      <c r="I440" s="11"/>
      <c r="J440" s="34"/>
      <c r="K440" s="18"/>
      <c r="L440" s="27"/>
      <c r="M440" s="36"/>
      <c r="N440" s="36"/>
      <c r="O440" s="36"/>
      <c r="P440" s="36"/>
      <c r="Q440" s="36"/>
      <c r="R440" s="16"/>
      <c r="S440" s="16"/>
      <c r="T440" s="16"/>
    </row>
    <row r="441" spans="1:20" s="4" customFormat="1" ht="12.75">
      <c r="A441" s="26"/>
      <c r="B441" s="27"/>
      <c r="C441" s="27"/>
      <c r="D441" s="27"/>
      <c r="E441" s="28"/>
      <c r="F441" s="29"/>
      <c r="G441" s="29"/>
      <c r="H441" s="29"/>
      <c r="I441" s="11"/>
      <c r="J441" s="34"/>
      <c r="K441" s="18"/>
      <c r="L441" s="27"/>
      <c r="M441" s="36"/>
      <c r="N441" s="36"/>
      <c r="O441" s="36"/>
      <c r="P441" s="36"/>
      <c r="Q441" s="36"/>
      <c r="R441" s="16"/>
      <c r="S441" s="16"/>
      <c r="T441" s="16"/>
    </row>
    <row r="442" spans="1:20" s="4" customFormat="1" ht="12.75">
      <c r="A442" s="26"/>
      <c r="B442" s="27"/>
      <c r="C442" s="27"/>
      <c r="D442" s="27"/>
      <c r="E442" s="28"/>
      <c r="F442" s="29"/>
      <c r="G442" s="29"/>
      <c r="H442" s="29"/>
      <c r="I442" s="11"/>
      <c r="J442" s="34"/>
      <c r="K442" s="18"/>
      <c r="L442" s="27"/>
      <c r="M442" s="36"/>
      <c r="N442" s="36"/>
      <c r="O442" s="36"/>
      <c r="P442" s="36"/>
      <c r="Q442" s="36"/>
      <c r="R442" s="16"/>
      <c r="S442" s="16"/>
      <c r="T442" s="16"/>
    </row>
    <row r="443" spans="1:20" s="4" customFormat="1" ht="12.75">
      <c r="A443" s="26"/>
      <c r="B443" s="27"/>
      <c r="C443" s="27"/>
      <c r="D443" s="27"/>
      <c r="E443" s="28"/>
      <c r="F443" s="29"/>
      <c r="G443" s="29"/>
      <c r="H443" s="29"/>
      <c r="I443" s="11"/>
      <c r="J443" s="34"/>
      <c r="K443" s="18"/>
      <c r="L443" s="27"/>
      <c r="M443" s="36"/>
      <c r="N443" s="36"/>
      <c r="O443" s="36"/>
      <c r="P443" s="36"/>
      <c r="Q443" s="36"/>
      <c r="R443" s="16"/>
      <c r="S443" s="16"/>
      <c r="T443" s="16"/>
    </row>
    <row r="444" spans="1:20" s="4" customFormat="1" ht="12.75">
      <c r="A444" s="26"/>
      <c r="B444" s="27"/>
      <c r="C444" s="27"/>
      <c r="D444" s="27"/>
      <c r="E444" s="28"/>
      <c r="F444" s="29"/>
      <c r="G444" s="29"/>
      <c r="H444" s="29"/>
      <c r="I444" s="11"/>
      <c r="J444" s="34"/>
      <c r="K444" s="18"/>
      <c r="L444" s="27"/>
      <c r="M444" s="36"/>
      <c r="N444" s="36"/>
      <c r="O444" s="36"/>
      <c r="P444" s="36"/>
      <c r="Q444" s="36"/>
      <c r="R444" s="16"/>
      <c r="S444" s="16"/>
      <c r="T444" s="16"/>
    </row>
    <row r="445" spans="1:20" s="4" customFormat="1" ht="12.75">
      <c r="A445" s="26"/>
      <c r="B445" s="27"/>
      <c r="C445" s="27"/>
      <c r="D445" s="27"/>
      <c r="E445" s="28"/>
      <c r="F445" s="29"/>
      <c r="G445" s="29"/>
      <c r="H445" s="29"/>
      <c r="I445" s="11"/>
      <c r="J445" s="34"/>
      <c r="K445" s="18"/>
      <c r="L445" s="27"/>
      <c r="M445" s="36"/>
      <c r="N445" s="36"/>
      <c r="O445" s="36"/>
      <c r="P445" s="36"/>
      <c r="Q445" s="36"/>
      <c r="R445" s="16"/>
      <c r="S445" s="16"/>
      <c r="T445" s="16"/>
    </row>
    <row r="446" spans="1:20" s="4" customFormat="1" ht="12.75">
      <c r="A446" s="26"/>
      <c r="B446" s="27"/>
      <c r="C446" s="27"/>
      <c r="D446" s="27"/>
      <c r="E446" s="28"/>
      <c r="F446" s="29"/>
      <c r="G446" s="29"/>
      <c r="H446" s="29"/>
      <c r="I446" s="11"/>
      <c r="J446" s="34"/>
      <c r="K446" s="18"/>
      <c r="L446" s="27"/>
      <c r="M446" s="36"/>
      <c r="N446" s="36"/>
      <c r="O446" s="36"/>
      <c r="P446" s="36"/>
      <c r="Q446" s="36"/>
      <c r="R446" s="16"/>
      <c r="S446" s="16"/>
      <c r="T446" s="16"/>
    </row>
    <row r="447" spans="1:20" s="4" customFormat="1" ht="12.75">
      <c r="A447" s="26"/>
      <c r="B447" s="27"/>
      <c r="C447" s="27"/>
      <c r="D447" s="27"/>
      <c r="E447" s="28"/>
      <c r="F447" s="29"/>
      <c r="G447" s="29"/>
      <c r="H447" s="29"/>
      <c r="I447" s="11"/>
      <c r="J447" s="34"/>
      <c r="K447" s="18"/>
      <c r="L447" s="27"/>
      <c r="M447" s="36"/>
      <c r="N447" s="36"/>
      <c r="O447" s="36"/>
      <c r="P447" s="36"/>
      <c r="Q447" s="36"/>
      <c r="R447" s="16"/>
      <c r="S447" s="16"/>
      <c r="T447" s="16"/>
    </row>
    <row r="448" spans="1:20" s="4" customFormat="1" ht="12.75">
      <c r="A448" s="26"/>
      <c r="B448" s="27"/>
      <c r="C448" s="27"/>
      <c r="D448" s="27"/>
      <c r="E448" s="28"/>
      <c r="F448" s="29"/>
      <c r="G448" s="29"/>
      <c r="H448" s="29"/>
      <c r="I448" s="11"/>
      <c r="J448" s="34"/>
      <c r="K448" s="18"/>
      <c r="L448" s="27"/>
      <c r="M448" s="36"/>
      <c r="N448" s="36"/>
      <c r="O448" s="36"/>
      <c r="P448" s="36"/>
      <c r="Q448" s="36"/>
      <c r="R448" s="16"/>
      <c r="S448" s="16"/>
      <c r="T448" s="16"/>
    </row>
    <row r="449" spans="1:20" s="4" customFormat="1" ht="12.75">
      <c r="A449" s="26"/>
      <c r="B449" s="27"/>
      <c r="C449" s="27"/>
      <c r="D449" s="27"/>
      <c r="E449" s="28"/>
      <c r="F449" s="29"/>
      <c r="G449" s="29"/>
      <c r="H449" s="29"/>
      <c r="I449" s="11"/>
      <c r="J449" s="34"/>
      <c r="K449" s="18"/>
      <c r="L449" s="27"/>
      <c r="M449" s="36"/>
      <c r="N449" s="36"/>
      <c r="O449" s="36"/>
      <c r="P449" s="36"/>
      <c r="Q449" s="36"/>
      <c r="R449" s="16"/>
      <c r="S449" s="16"/>
      <c r="T449" s="16"/>
    </row>
    <row r="450" spans="1:20" s="4" customFormat="1" ht="12.75">
      <c r="A450" s="26"/>
      <c r="B450" s="27"/>
      <c r="C450" s="27"/>
      <c r="D450" s="27"/>
      <c r="E450" s="28"/>
      <c r="F450" s="29"/>
      <c r="G450" s="29"/>
      <c r="H450" s="29"/>
      <c r="I450" s="11"/>
      <c r="J450" s="34"/>
      <c r="K450" s="18"/>
      <c r="L450" s="27"/>
      <c r="M450" s="36"/>
      <c r="N450" s="36"/>
      <c r="O450" s="36"/>
      <c r="P450" s="36"/>
      <c r="Q450" s="36"/>
      <c r="R450" s="16"/>
      <c r="S450" s="16"/>
      <c r="T450" s="16"/>
    </row>
    <row r="451" spans="1:20" s="4" customFormat="1" ht="12.75">
      <c r="A451" s="26"/>
      <c r="B451" s="27"/>
      <c r="C451" s="27"/>
      <c r="D451" s="27"/>
      <c r="E451" s="28"/>
      <c r="F451" s="29"/>
      <c r="G451" s="29"/>
      <c r="H451" s="29"/>
      <c r="I451" s="11"/>
      <c r="J451" s="34"/>
      <c r="K451" s="18"/>
      <c r="L451" s="27"/>
      <c r="M451" s="36"/>
      <c r="N451" s="36"/>
      <c r="O451" s="36"/>
      <c r="P451" s="36"/>
      <c r="Q451" s="36"/>
      <c r="R451" s="16"/>
      <c r="S451" s="16"/>
      <c r="T451" s="16"/>
    </row>
    <row r="452" spans="1:20" s="4" customFormat="1" ht="12.75">
      <c r="A452" s="26"/>
      <c r="B452" s="27"/>
      <c r="C452" s="27"/>
      <c r="D452" s="27"/>
      <c r="E452" s="28"/>
      <c r="F452" s="29"/>
      <c r="G452" s="29"/>
      <c r="H452" s="29"/>
      <c r="I452" s="11"/>
      <c r="J452" s="34"/>
      <c r="K452" s="18"/>
      <c r="L452" s="27"/>
      <c r="M452" s="36"/>
      <c r="N452" s="36"/>
      <c r="O452" s="36"/>
      <c r="P452" s="36"/>
      <c r="Q452" s="36"/>
      <c r="R452" s="16"/>
      <c r="S452" s="16"/>
      <c r="T452" s="16"/>
    </row>
    <row r="453" spans="1:20" s="4" customFormat="1" ht="12.75">
      <c r="A453" s="26"/>
      <c r="B453" s="27"/>
      <c r="C453" s="27"/>
      <c r="D453" s="27"/>
      <c r="E453" s="28"/>
      <c r="F453" s="29"/>
      <c r="G453" s="29"/>
      <c r="H453" s="29"/>
      <c r="I453" s="11"/>
      <c r="J453" s="34"/>
      <c r="K453" s="18"/>
      <c r="L453" s="27"/>
      <c r="M453" s="36"/>
      <c r="N453" s="36"/>
      <c r="O453" s="36"/>
      <c r="P453" s="36"/>
      <c r="Q453" s="36"/>
      <c r="R453" s="16"/>
      <c r="S453" s="16"/>
      <c r="T453" s="16"/>
    </row>
    <row r="454" spans="1:20" s="4" customFormat="1" ht="12.75">
      <c r="A454" s="26"/>
      <c r="B454" s="27"/>
      <c r="C454" s="27"/>
      <c r="D454" s="27"/>
      <c r="E454" s="28"/>
      <c r="F454" s="29"/>
      <c r="G454" s="29"/>
      <c r="H454" s="29"/>
      <c r="I454" s="11"/>
      <c r="J454" s="34"/>
      <c r="K454" s="18"/>
      <c r="L454" s="27"/>
      <c r="M454" s="36"/>
      <c r="N454" s="36"/>
      <c r="O454" s="36"/>
      <c r="P454" s="36"/>
      <c r="Q454" s="36"/>
      <c r="R454" s="16"/>
      <c r="S454" s="16"/>
      <c r="T454" s="16"/>
    </row>
    <row r="455" spans="1:20" s="4" customFormat="1" ht="12.75">
      <c r="A455" s="26"/>
      <c r="B455" s="27"/>
      <c r="C455" s="27"/>
      <c r="D455" s="27"/>
      <c r="E455" s="28"/>
      <c r="F455" s="29"/>
      <c r="G455" s="29"/>
      <c r="H455" s="29"/>
      <c r="I455" s="11"/>
      <c r="J455" s="34"/>
      <c r="K455" s="18"/>
      <c r="L455" s="27"/>
      <c r="M455" s="36"/>
      <c r="N455" s="36"/>
      <c r="O455" s="36"/>
      <c r="P455" s="36"/>
      <c r="Q455" s="36"/>
      <c r="R455" s="16"/>
      <c r="S455" s="16"/>
      <c r="T455" s="16"/>
    </row>
    <row r="456" spans="1:20" s="4" customFormat="1" ht="12.75">
      <c r="A456" s="26"/>
      <c r="B456" s="27"/>
      <c r="C456" s="27"/>
      <c r="D456" s="27"/>
      <c r="E456" s="28"/>
      <c r="F456" s="29"/>
      <c r="G456" s="29"/>
      <c r="H456" s="29"/>
      <c r="I456" s="11"/>
      <c r="J456" s="34"/>
      <c r="K456" s="18"/>
      <c r="L456" s="27"/>
      <c r="M456" s="36"/>
      <c r="N456" s="36"/>
      <c r="O456" s="36"/>
      <c r="P456" s="36"/>
      <c r="Q456" s="36"/>
      <c r="R456" s="16"/>
      <c r="S456" s="16"/>
      <c r="T456" s="16"/>
    </row>
    <row r="457" spans="1:20" s="4" customFormat="1" ht="12.75">
      <c r="A457" s="26"/>
      <c r="B457" s="27"/>
      <c r="C457" s="27"/>
      <c r="D457" s="27"/>
      <c r="E457" s="28"/>
      <c r="F457" s="29"/>
      <c r="G457" s="29"/>
      <c r="H457" s="29"/>
      <c r="I457" s="11"/>
      <c r="J457" s="34"/>
      <c r="K457" s="18"/>
      <c r="L457" s="27"/>
      <c r="M457" s="36"/>
      <c r="N457" s="36"/>
      <c r="O457" s="36"/>
      <c r="P457" s="36"/>
      <c r="Q457" s="36"/>
      <c r="R457" s="16"/>
      <c r="S457" s="16"/>
      <c r="T457" s="16"/>
    </row>
    <row r="458" spans="1:20" s="4" customFormat="1" ht="12.75">
      <c r="A458" s="26"/>
      <c r="B458" s="27"/>
      <c r="C458" s="27"/>
      <c r="D458" s="27"/>
      <c r="E458" s="28"/>
      <c r="F458" s="29"/>
      <c r="G458" s="29"/>
      <c r="H458" s="29"/>
      <c r="I458" s="11"/>
      <c r="J458" s="34"/>
      <c r="K458" s="18"/>
      <c r="L458" s="27"/>
      <c r="M458" s="36"/>
      <c r="N458" s="36"/>
      <c r="O458" s="36"/>
      <c r="P458" s="36"/>
      <c r="Q458" s="36"/>
      <c r="R458" s="16"/>
      <c r="S458" s="16"/>
      <c r="T458" s="16"/>
    </row>
    <row r="459" spans="1:20" s="4" customFormat="1" ht="12.75">
      <c r="A459" s="26"/>
      <c r="B459" s="27"/>
      <c r="C459" s="27"/>
      <c r="D459" s="27"/>
      <c r="E459" s="28"/>
      <c r="F459" s="29"/>
      <c r="G459" s="29"/>
      <c r="H459" s="29"/>
      <c r="I459" s="11"/>
      <c r="J459" s="34"/>
      <c r="K459" s="18"/>
      <c r="L459" s="27"/>
      <c r="M459" s="36"/>
      <c r="N459" s="36"/>
      <c r="O459" s="36"/>
      <c r="P459" s="36"/>
      <c r="Q459" s="36"/>
      <c r="R459" s="16"/>
      <c r="S459" s="16"/>
      <c r="T459" s="16"/>
    </row>
    <row r="460" spans="1:20" s="4" customFormat="1" ht="12.75">
      <c r="A460" s="26"/>
      <c r="B460" s="27"/>
      <c r="C460" s="27"/>
      <c r="D460" s="27"/>
      <c r="E460" s="28"/>
      <c r="F460" s="29"/>
      <c r="G460" s="29"/>
      <c r="H460" s="29"/>
      <c r="I460" s="11"/>
      <c r="J460" s="34"/>
      <c r="K460" s="18"/>
      <c r="L460" s="27"/>
      <c r="M460" s="36"/>
      <c r="N460" s="36"/>
      <c r="O460" s="36"/>
      <c r="P460" s="36"/>
      <c r="Q460" s="36"/>
      <c r="R460" s="16"/>
      <c r="S460" s="16"/>
      <c r="T460" s="16"/>
    </row>
    <row r="461" spans="1:20" s="4" customFormat="1" ht="12.75">
      <c r="A461" s="26"/>
      <c r="B461" s="27"/>
      <c r="C461" s="27"/>
      <c r="D461" s="27"/>
      <c r="E461" s="28"/>
      <c r="F461" s="29"/>
      <c r="G461" s="29"/>
      <c r="H461" s="29"/>
      <c r="I461" s="11"/>
      <c r="J461" s="34"/>
      <c r="K461" s="18"/>
      <c r="L461" s="27"/>
      <c r="M461" s="36"/>
      <c r="N461" s="36"/>
      <c r="O461" s="36"/>
      <c r="P461" s="36"/>
      <c r="Q461" s="36"/>
      <c r="R461" s="16"/>
      <c r="S461" s="16"/>
      <c r="T461" s="16"/>
    </row>
    <row r="462" spans="1:20" s="4" customFormat="1" ht="12.75">
      <c r="A462" s="26"/>
      <c r="B462" s="27"/>
      <c r="C462" s="27"/>
      <c r="D462" s="27"/>
      <c r="E462" s="28"/>
      <c r="F462" s="29"/>
      <c r="G462" s="29"/>
      <c r="H462" s="29"/>
      <c r="I462" s="11"/>
      <c r="J462" s="34"/>
      <c r="K462" s="18"/>
      <c r="L462" s="27"/>
      <c r="M462" s="36"/>
      <c r="N462" s="36"/>
      <c r="O462" s="36"/>
      <c r="P462" s="36"/>
      <c r="Q462" s="36"/>
      <c r="R462" s="16"/>
      <c r="S462" s="16"/>
      <c r="T462" s="16"/>
    </row>
    <row r="463" spans="1:20" s="4" customFormat="1" ht="12.75">
      <c r="A463" s="26"/>
      <c r="B463" s="27"/>
      <c r="C463" s="27"/>
      <c r="D463" s="27"/>
      <c r="E463" s="28"/>
      <c r="F463" s="29"/>
      <c r="G463" s="29"/>
      <c r="H463" s="29"/>
      <c r="I463" s="11"/>
      <c r="J463" s="34"/>
      <c r="K463" s="18"/>
      <c r="L463" s="27"/>
      <c r="M463" s="36"/>
      <c r="N463" s="36"/>
      <c r="O463" s="36"/>
      <c r="P463" s="36"/>
      <c r="Q463" s="36"/>
      <c r="R463" s="16"/>
      <c r="S463" s="16"/>
      <c r="T463" s="16"/>
    </row>
    <row r="464" spans="1:20" s="4" customFormat="1" ht="12.75">
      <c r="A464" s="26"/>
      <c r="B464" s="27"/>
      <c r="C464" s="27"/>
      <c r="D464" s="27"/>
      <c r="E464" s="28"/>
      <c r="F464" s="29"/>
      <c r="G464" s="29"/>
      <c r="H464" s="29"/>
      <c r="I464" s="11"/>
      <c r="J464" s="34"/>
      <c r="K464" s="18"/>
      <c r="L464" s="27"/>
      <c r="M464" s="36"/>
      <c r="N464" s="36"/>
      <c r="O464" s="36"/>
      <c r="P464" s="36"/>
      <c r="Q464" s="36"/>
      <c r="R464" s="16"/>
      <c r="S464" s="16"/>
      <c r="T464" s="16"/>
    </row>
    <row r="465" spans="1:20" s="4" customFormat="1" ht="12.75">
      <c r="A465" s="26"/>
      <c r="B465" s="27"/>
      <c r="C465" s="27"/>
      <c r="D465" s="27"/>
      <c r="E465" s="28"/>
      <c r="F465" s="29"/>
      <c r="G465" s="29"/>
      <c r="H465" s="29"/>
      <c r="I465" s="11"/>
      <c r="J465" s="34"/>
      <c r="K465" s="18"/>
      <c r="L465" s="27"/>
      <c r="M465" s="36"/>
      <c r="N465" s="36"/>
      <c r="O465" s="36"/>
      <c r="P465" s="36"/>
      <c r="Q465" s="36"/>
      <c r="R465" s="16"/>
      <c r="S465" s="16"/>
      <c r="T465" s="16"/>
    </row>
    <row r="466" spans="1:20" s="4" customFormat="1" ht="12.75">
      <c r="A466" s="26"/>
      <c r="B466" s="27"/>
      <c r="C466" s="27"/>
      <c r="D466" s="27"/>
      <c r="E466" s="28"/>
      <c r="F466" s="29"/>
      <c r="G466" s="29"/>
      <c r="H466" s="29"/>
      <c r="I466" s="11"/>
      <c r="J466" s="34"/>
      <c r="K466" s="18"/>
      <c r="L466" s="27"/>
      <c r="M466" s="36"/>
      <c r="N466" s="36"/>
      <c r="O466" s="36"/>
      <c r="P466" s="36"/>
      <c r="Q466" s="36"/>
      <c r="R466" s="16"/>
      <c r="S466" s="16"/>
      <c r="T466" s="16"/>
    </row>
    <row r="467" spans="1:20" s="4" customFormat="1" ht="12.75">
      <c r="A467" s="26"/>
      <c r="B467" s="27"/>
      <c r="C467" s="27"/>
      <c r="D467" s="27"/>
      <c r="E467" s="28"/>
      <c r="F467" s="29"/>
      <c r="G467" s="29"/>
      <c r="H467" s="29"/>
      <c r="I467" s="11"/>
      <c r="J467" s="34"/>
      <c r="K467" s="18"/>
      <c r="L467" s="27"/>
      <c r="M467" s="36"/>
      <c r="N467" s="36"/>
      <c r="O467" s="36"/>
      <c r="P467" s="36"/>
      <c r="Q467" s="36"/>
      <c r="R467" s="16"/>
      <c r="S467" s="16"/>
      <c r="T467" s="16"/>
    </row>
    <row r="468" spans="1:20" s="4" customFormat="1" ht="12.75">
      <c r="A468" s="26"/>
      <c r="B468" s="27"/>
      <c r="C468" s="27"/>
      <c r="D468" s="27"/>
      <c r="E468" s="28"/>
      <c r="F468" s="29"/>
      <c r="G468" s="29"/>
      <c r="H468" s="29"/>
      <c r="I468" s="11"/>
      <c r="J468" s="34"/>
      <c r="K468" s="18"/>
      <c r="L468" s="27"/>
      <c r="M468" s="36"/>
      <c r="N468" s="36"/>
      <c r="O468" s="36"/>
      <c r="P468" s="36"/>
      <c r="Q468" s="36"/>
      <c r="R468" s="16"/>
      <c r="S468" s="16"/>
      <c r="T468" s="16"/>
    </row>
    <row r="469" spans="1:20" s="4" customFormat="1" ht="12.75">
      <c r="A469" s="26"/>
      <c r="B469" s="27"/>
      <c r="C469" s="27"/>
      <c r="D469" s="27"/>
      <c r="E469" s="28"/>
      <c r="F469" s="29"/>
      <c r="G469" s="29"/>
      <c r="H469" s="29"/>
      <c r="I469" s="11"/>
      <c r="J469" s="34"/>
      <c r="K469" s="18"/>
      <c r="L469" s="27"/>
      <c r="M469" s="36"/>
      <c r="N469" s="36"/>
      <c r="O469" s="36"/>
      <c r="P469" s="36"/>
      <c r="Q469" s="36"/>
      <c r="R469" s="16"/>
      <c r="S469" s="16"/>
      <c r="T469" s="16"/>
    </row>
    <row r="470" spans="1:20" s="4" customFormat="1" ht="12.75">
      <c r="A470" s="26"/>
      <c r="B470" s="27"/>
      <c r="C470" s="27"/>
      <c r="D470" s="27"/>
      <c r="E470" s="28"/>
      <c r="F470" s="29"/>
      <c r="G470" s="29"/>
      <c r="H470" s="29"/>
      <c r="I470" s="11"/>
      <c r="J470" s="34"/>
      <c r="K470" s="18"/>
      <c r="L470" s="27"/>
      <c r="M470" s="36"/>
      <c r="N470" s="36"/>
      <c r="O470" s="36"/>
      <c r="P470" s="36"/>
      <c r="Q470" s="36"/>
      <c r="R470" s="16"/>
      <c r="S470" s="16"/>
      <c r="T470" s="16"/>
    </row>
    <row r="471" spans="1:20" s="4" customFormat="1" ht="12.75">
      <c r="A471" s="26"/>
      <c r="B471" s="27"/>
      <c r="C471" s="27"/>
      <c r="D471" s="27"/>
      <c r="E471" s="28"/>
      <c r="F471" s="29"/>
      <c r="G471" s="29"/>
      <c r="H471" s="29"/>
      <c r="I471" s="11"/>
      <c r="J471" s="34"/>
      <c r="K471" s="18"/>
      <c r="L471" s="27"/>
      <c r="M471" s="36"/>
      <c r="N471" s="36"/>
      <c r="O471" s="36"/>
      <c r="P471" s="36"/>
      <c r="Q471" s="36"/>
      <c r="R471" s="16"/>
      <c r="S471" s="16"/>
      <c r="T471" s="16"/>
    </row>
    <row r="472" spans="1:20" s="4" customFormat="1" ht="12.75">
      <c r="A472" s="26"/>
      <c r="B472" s="27"/>
      <c r="C472" s="27"/>
      <c r="D472" s="27"/>
      <c r="E472" s="28"/>
      <c r="F472" s="29"/>
      <c r="G472" s="29"/>
      <c r="H472" s="29"/>
      <c r="I472" s="11"/>
      <c r="J472" s="34"/>
      <c r="K472" s="18"/>
      <c r="L472" s="27"/>
      <c r="M472" s="36"/>
      <c r="N472" s="36"/>
      <c r="O472" s="36"/>
      <c r="P472" s="36"/>
      <c r="Q472" s="36"/>
      <c r="R472" s="16"/>
      <c r="S472" s="16"/>
      <c r="T472" s="16"/>
    </row>
    <row r="473" spans="1:20" s="4" customFormat="1" ht="12.75">
      <c r="A473" s="26"/>
      <c r="B473" s="27"/>
      <c r="C473" s="27"/>
      <c r="D473" s="27"/>
      <c r="E473" s="28"/>
      <c r="F473" s="29"/>
      <c r="G473" s="29"/>
      <c r="H473" s="29"/>
      <c r="I473" s="11"/>
      <c r="J473" s="34"/>
      <c r="K473" s="18"/>
      <c r="L473" s="27"/>
      <c r="M473" s="36"/>
      <c r="N473" s="36"/>
      <c r="O473" s="36"/>
      <c r="P473" s="36"/>
      <c r="Q473" s="36"/>
      <c r="R473" s="16"/>
      <c r="S473" s="16"/>
      <c r="T473" s="16"/>
    </row>
    <row r="474" spans="1:20" s="4" customFormat="1" ht="12.75">
      <c r="A474" s="26"/>
      <c r="B474" s="27"/>
      <c r="C474" s="27"/>
      <c r="D474" s="27"/>
      <c r="E474" s="28"/>
      <c r="F474" s="29"/>
      <c r="G474" s="29"/>
      <c r="H474" s="29"/>
      <c r="I474" s="11"/>
      <c r="J474" s="34"/>
      <c r="K474" s="18"/>
      <c r="L474" s="27"/>
      <c r="M474" s="36"/>
      <c r="N474" s="36"/>
      <c r="O474" s="36"/>
      <c r="P474" s="36"/>
      <c r="Q474" s="36"/>
      <c r="R474" s="16"/>
      <c r="S474" s="16"/>
      <c r="T474" s="16"/>
    </row>
    <row r="475" spans="1:20" s="4" customFormat="1" ht="12.75">
      <c r="A475" s="26"/>
      <c r="B475" s="27"/>
      <c r="C475" s="27"/>
      <c r="D475" s="27"/>
      <c r="E475" s="28"/>
      <c r="F475" s="29"/>
      <c r="G475" s="29"/>
      <c r="H475" s="29"/>
      <c r="I475" s="11"/>
      <c r="J475" s="34"/>
      <c r="K475" s="18"/>
      <c r="L475" s="27"/>
      <c r="M475" s="36"/>
      <c r="N475" s="36"/>
      <c r="O475" s="36"/>
      <c r="P475" s="36"/>
      <c r="Q475" s="36"/>
      <c r="R475" s="16"/>
      <c r="S475" s="16"/>
      <c r="T475" s="16"/>
    </row>
    <row r="476" spans="1:20" s="4" customFormat="1" ht="12.75">
      <c r="A476" s="26"/>
      <c r="B476" s="27"/>
      <c r="C476" s="27"/>
      <c r="D476" s="27"/>
      <c r="E476" s="28"/>
      <c r="F476" s="29"/>
      <c r="G476" s="29"/>
      <c r="H476" s="29"/>
      <c r="I476" s="11"/>
      <c r="J476" s="34"/>
      <c r="K476" s="18"/>
      <c r="L476" s="27"/>
      <c r="M476" s="36"/>
      <c r="N476" s="36"/>
      <c r="O476" s="36"/>
      <c r="P476" s="36"/>
      <c r="Q476" s="36"/>
      <c r="R476" s="16"/>
      <c r="S476" s="16"/>
      <c r="T476" s="16"/>
    </row>
    <row r="477" spans="1:20" s="4" customFormat="1" ht="12.75">
      <c r="A477" s="26"/>
      <c r="B477" s="27"/>
      <c r="C477" s="27"/>
      <c r="D477" s="27"/>
      <c r="E477" s="28"/>
      <c r="F477" s="29"/>
      <c r="G477" s="29"/>
      <c r="H477" s="29"/>
      <c r="I477" s="11"/>
      <c r="J477" s="34"/>
      <c r="K477" s="18"/>
      <c r="L477" s="27"/>
      <c r="M477" s="36"/>
      <c r="N477" s="36"/>
      <c r="O477" s="36"/>
      <c r="P477" s="36"/>
      <c r="Q477" s="36"/>
      <c r="R477" s="16"/>
      <c r="S477" s="16"/>
      <c r="T477" s="16"/>
    </row>
    <row r="478" spans="1:20" s="4" customFormat="1" ht="12.75">
      <c r="A478" s="26"/>
      <c r="B478" s="27"/>
      <c r="C478" s="27"/>
      <c r="D478" s="27"/>
      <c r="E478" s="28"/>
      <c r="F478" s="29"/>
      <c r="G478" s="29"/>
      <c r="H478" s="29"/>
      <c r="I478" s="11"/>
      <c r="J478" s="34"/>
      <c r="K478" s="18"/>
      <c r="L478" s="27"/>
      <c r="M478" s="36"/>
      <c r="N478" s="36"/>
      <c r="O478" s="36"/>
      <c r="P478" s="36"/>
      <c r="Q478" s="36"/>
      <c r="R478" s="16"/>
      <c r="S478" s="16"/>
      <c r="T478" s="16"/>
    </row>
    <row r="479" spans="1:20" s="4" customFormat="1" ht="12.75">
      <c r="A479" s="26"/>
      <c r="B479" s="27"/>
      <c r="C479" s="27"/>
      <c r="D479" s="27"/>
      <c r="E479" s="28"/>
      <c r="F479" s="29"/>
      <c r="G479" s="29"/>
      <c r="H479" s="29"/>
      <c r="I479" s="11"/>
      <c r="J479" s="34"/>
      <c r="K479" s="18"/>
      <c r="L479" s="27"/>
      <c r="M479" s="36"/>
      <c r="N479" s="36"/>
      <c r="O479" s="36"/>
      <c r="P479" s="36"/>
      <c r="Q479" s="36"/>
      <c r="R479" s="16"/>
      <c r="S479" s="16"/>
      <c r="T479" s="16"/>
    </row>
    <row r="480" spans="1:20" s="4" customFormat="1" ht="12.75">
      <c r="A480" s="26"/>
      <c r="B480" s="27"/>
      <c r="C480" s="27"/>
      <c r="D480" s="27"/>
      <c r="E480" s="28"/>
      <c r="F480" s="29"/>
      <c r="G480" s="29"/>
      <c r="H480" s="29"/>
      <c r="I480" s="11"/>
      <c r="J480" s="34"/>
      <c r="K480" s="18"/>
      <c r="L480" s="27"/>
      <c r="M480" s="36"/>
      <c r="N480" s="36"/>
      <c r="O480" s="36"/>
      <c r="P480" s="36"/>
      <c r="Q480" s="36"/>
      <c r="R480" s="16"/>
      <c r="S480" s="16"/>
      <c r="T480" s="16"/>
    </row>
    <row r="481" spans="1:20" s="4" customFormat="1" ht="12.75">
      <c r="A481" s="26"/>
      <c r="B481" s="27"/>
      <c r="C481" s="27"/>
      <c r="D481" s="27"/>
      <c r="E481" s="28"/>
      <c r="F481" s="29"/>
      <c r="G481" s="29"/>
      <c r="H481" s="29"/>
      <c r="I481" s="11"/>
      <c r="J481" s="34"/>
      <c r="K481" s="18"/>
      <c r="L481" s="27"/>
      <c r="M481" s="36"/>
      <c r="N481" s="36"/>
      <c r="O481" s="36"/>
      <c r="P481" s="36"/>
      <c r="Q481" s="36"/>
      <c r="R481" s="16"/>
      <c r="S481" s="16"/>
      <c r="T481" s="16"/>
    </row>
    <row r="482" spans="1:20" s="4" customFormat="1" ht="12.75">
      <c r="A482" s="26"/>
      <c r="B482" s="27"/>
      <c r="C482" s="27"/>
      <c r="D482" s="27"/>
      <c r="E482" s="28"/>
      <c r="F482" s="29"/>
      <c r="G482" s="29"/>
      <c r="H482" s="29"/>
      <c r="I482" s="11"/>
      <c r="J482" s="34"/>
      <c r="K482" s="18"/>
      <c r="L482" s="27"/>
      <c r="M482" s="36"/>
      <c r="N482" s="36"/>
      <c r="O482" s="36"/>
      <c r="P482" s="36"/>
      <c r="Q482" s="36"/>
      <c r="R482" s="16"/>
      <c r="S482" s="16"/>
      <c r="T482" s="16"/>
    </row>
    <row r="483" spans="1:20" s="4" customFormat="1" ht="12.75">
      <c r="A483" s="26"/>
      <c r="B483" s="27"/>
      <c r="C483" s="27"/>
      <c r="D483" s="27"/>
      <c r="E483" s="28"/>
      <c r="F483" s="29"/>
      <c r="G483" s="29"/>
      <c r="H483" s="29"/>
      <c r="I483" s="11"/>
      <c r="J483" s="34"/>
      <c r="K483" s="18"/>
      <c r="L483" s="27"/>
      <c r="M483" s="36"/>
      <c r="N483" s="36"/>
      <c r="O483" s="36"/>
      <c r="P483" s="36"/>
      <c r="Q483" s="36"/>
      <c r="R483" s="16"/>
      <c r="S483" s="16"/>
      <c r="T483" s="16"/>
    </row>
    <row r="484" spans="1:20" s="4" customFormat="1" ht="12.75">
      <c r="A484" s="26"/>
      <c r="B484" s="27"/>
      <c r="C484" s="27"/>
      <c r="D484" s="27"/>
      <c r="E484" s="28"/>
      <c r="F484" s="29"/>
      <c r="G484" s="29"/>
      <c r="H484" s="29"/>
      <c r="I484" s="11"/>
      <c r="J484" s="34"/>
      <c r="K484" s="18"/>
      <c r="L484" s="27"/>
      <c r="M484" s="36"/>
      <c r="N484" s="36"/>
      <c r="O484" s="36"/>
      <c r="P484" s="36"/>
      <c r="Q484" s="36"/>
      <c r="R484" s="16"/>
      <c r="S484" s="16"/>
      <c r="T484" s="16"/>
    </row>
    <row r="485" spans="1:20" s="4" customFormat="1" ht="12.75">
      <c r="A485" s="26"/>
      <c r="B485" s="27"/>
      <c r="C485" s="27"/>
      <c r="D485" s="27"/>
      <c r="E485" s="28"/>
      <c r="F485" s="29"/>
      <c r="G485" s="29"/>
      <c r="H485" s="29"/>
      <c r="I485" s="11"/>
      <c r="J485" s="34"/>
      <c r="K485" s="18"/>
      <c r="L485" s="27"/>
      <c r="M485" s="36"/>
      <c r="N485" s="36"/>
      <c r="O485" s="36"/>
      <c r="P485" s="36"/>
      <c r="Q485" s="36"/>
      <c r="R485" s="16"/>
      <c r="S485" s="16"/>
      <c r="T485" s="16"/>
    </row>
    <row r="486" spans="1:20" s="4" customFormat="1" ht="12.75">
      <c r="A486" s="26"/>
      <c r="B486" s="27"/>
      <c r="C486" s="27"/>
      <c r="D486" s="27"/>
      <c r="E486" s="28"/>
      <c r="F486" s="29"/>
      <c r="G486" s="29"/>
      <c r="H486" s="29"/>
      <c r="I486" s="11"/>
      <c r="J486" s="34"/>
      <c r="K486" s="18"/>
      <c r="L486" s="27"/>
      <c r="M486" s="36"/>
      <c r="N486" s="36"/>
      <c r="O486" s="36"/>
      <c r="P486" s="36"/>
      <c r="Q486" s="36"/>
      <c r="R486" s="16"/>
      <c r="S486" s="16"/>
      <c r="T486" s="16"/>
    </row>
    <row r="487" spans="1:20" s="4" customFormat="1" ht="12.75">
      <c r="A487" s="26"/>
      <c r="B487" s="27"/>
      <c r="C487" s="27"/>
      <c r="D487" s="27"/>
      <c r="E487" s="28"/>
      <c r="F487" s="29"/>
      <c r="G487" s="29"/>
      <c r="H487" s="29"/>
      <c r="I487" s="11"/>
      <c r="J487" s="34"/>
      <c r="K487" s="18"/>
      <c r="L487" s="27"/>
      <c r="M487" s="36"/>
      <c r="N487" s="36"/>
      <c r="O487" s="36"/>
      <c r="P487" s="36"/>
      <c r="Q487" s="36"/>
      <c r="R487" s="16"/>
      <c r="S487" s="16"/>
      <c r="T487" s="16"/>
    </row>
    <row r="488" spans="1:20" s="4" customFormat="1" ht="12.75">
      <c r="A488" s="26"/>
      <c r="B488" s="27"/>
      <c r="C488" s="27"/>
      <c r="D488" s="27"/>
      <c r="E488" s="28"/>
      <c r="F488" s="29"/>
      <c r="G488" s="29"/>
      <c r="H488" s="29"/>
      <c r="I488" s="11"/>
      <c r="J488" s="34"/>
      <c r="K488" s="18"/>
      <c r="L488" s="27"/>
      <c r="M488" s="36"/>
      <c r="N488" s="36"/>
      <c r="O488" s="36"/>
      <c r="P488" s="36"/>
      <c r="Q488" s="36"/>
      <c r="R488" s="16"/>
      <c r="S488" s="16"/>
      <c r="T488" s="16"/>
    </row>
    <row r="489" spans="1:20" s="4" customFormat="1" ht="12.75">
      <c r="A489" s="26"/>
      <c r="B489" s="27"/>
      <c r="C489" s="27"/>
      <c r="D489" s="27"/>
      <c r="E489" s="28"/>
      <c r="F489" s="29"/>
      <c r="G489" s="29"/>
      <c r="H489" s="29"/>
      <c r="I489" s="11"/>
      <c r="J489" s="34"/>
      <c r="K489" s="18"/>
      <c r="L489" s="27"/>
      <c r="M489" s="36"/>
      <c r="N489" s="36"/>
      <c r="O489" s="36"/>
      <c r="P489" s="36"/>
      <c r="Q489" s="36"/>
      <c r="R489" s="16"/>
      <c r="S489" s="16"/>
      <c r="T489" s="16"/>
    </row>
    <row r="490" spans="1:20" s="4" customFormat="1" ht="12.75">
      <c r="A490" s="26"/>
      <c r="B490" s="27"/>
      <c r="C490" s="27"/>
      <c r="D490" s="27"/>
      <c r="E490" s="28"/>
      <c r="F490" s="29"/>
      <c r="G490" s="29"/>
      <c r="H490" s="29"/>
      <c r="I490" s="11"/>
      <c r="J490" s="34"/>
      <c r="K490" s="18"/>
      <c r="L490" s="27"/>
      <c r="M490" s="36"/>
      <c r="N490" s="36"/>
      <c r="O490" s="36"/>
      <c r="P490" s="36"/>
      <c r="Q490" s="36"/>
      <c r="R490" s="16"/>
      <c r="S490" s="16"/>
      <c r="T490" s="16"/>
    </row>
    <row r="491" spans="1:20" s="4" customFormat="1" ht="12.75">
      <c r="A491" s="26"/>
      <c r="B491" s="27"/>
      <c r="C491" s="27"/>
      <c r="D491" s="27"/>
      <c r="E491" s="28"/>
      <c r="F491" s="29"/>
      <c r="G491" s="29"/>
      <c r="H491" s="29"/>
      <c r="I491" s="11"/>
      <c r="J491" s="34"/>
      <c r="K491" s="18"/>
      <c r="L491" s="27"/>
      <c r="M491" s="36"/>
      <c r="N491" s="36"/>
      <c r="O491" s="36"/>
      <c r="P491" s="36"/>
      <c r="Q491" s="36"/>
      <c r="R491" s="16"/>
      <c r="S491" s="16"/>
      <c r="T491" s="16"/>
    </row>
    <row r="492" spans="1:20" s="4" customFormat="1" ht="12.75">
      <c r="A492" s="26"/>
      <c r="B492" s="27"/>
      <c r="C492" s="27"/>
      <c r="D492" s="27"/>
      <c r="E492" s="28"/>
      <c r="F492" s="29"/>
      <c r="G492" s="29"/>
      <c r="H492" s="29"/>
      <c r="I492" s="11"/>
      <c r="J492" s="34"/>
      <c r="K492" s="18"/>
      <c r="L492" s="27"/>
      <c r="M492" s="36"/>
      <c r="N492" s="36"/>
      <c r="O492" s="36"/>
      <c r="P492" s="36"/>
      <c r="Q492" s="36"/>
      <c r="R492" s="16"/>
      <c r="S492" s="16"/>
      <c r="T492" s="16"/>
    </row>
    <row r="493" spans="1:20" s="4" customFormat="1" ht="12.75">
      <c r="A493" s="26"/>
      <c r="B493" s="27"/>
      <c r="C493" s="27"/>
      <c r="D493" s="27"/>
      <c r="E493" s="28"/>
      <c r="F493" s="29"/>
      <c r="G493" s="29"/>
      <c r="H493" s="29"/>
      <c r="I493" s="11"/>
      <c r="J493" s="34"/>
      <c r="K493" s="18"/>
      <c r="L493" s="27"/>
      <c r="M493" s="36"/>
      <c r="N493" s="36"/>
      <c r="O493" s="36"/>
      <c r="P493" s="36"/>
      <c r="Q493" s="36"/>
      <c r="R493" s="16"/>
      <c r="S493" s="16"/>
      <c r="T493" s="16"/>
    </row>
    <row r="494" spans="1:20" s="4" customFormat="1" ht="12.75">
      <c r="A494" s="26"/>
      <c r="B494" s="27"/>
      <c r="C494" s="27"/>
      <c r="D494" s="27"/>
      <c r="E494" s="28"/>
      <c r="F494" s="29"/>
      <c r="G494" s="29"/>
      <c r="H494" s="29"/>
      <c r="I494" s="11"/>
      <c r="J494" s="34"/>
      <c r="K494" s="18"/>
      <c r="L494" s="27"/>
      <c r="M494" s="36"/>
      <c r="N494" s="36"/>
      <c r="O494" s="36"/>
      <c r="P494" s="36"/>
      <c r="Q494" s="36"/>
      <c r="R494" s="16"/>
      <c r="S494" s="16"/>
      <c r="T494" s="16"/>
    </row>
    <row r="495" spans="1:20" s="4" customFormat="1" ht="12.75">
      <c r="A495" s="26"/>
      <c r="B495" s="27"/>
      <c r="C495" s="27"/>
      <c r="D495" s="27"/>
      <c r="E495" s="28"/>
      <c r="F495" s="29"/>
      <c r="G495" s="29"/>
      <c r="H495" s="29"/>
      <c r="I495" s="11"/>
      <c r="J495" s="34"/>
      <c r="K495" s="18"/>
      <c r="L495" s="27"/>
      <c r="M495" s="36"/>
      <c r="N495" s="36"/>
      <c r="O495" s="36"/>
      <c r="P495" s="36"/>
      <c r="Q495" s="36"/>
      <c r="R495" s="16"/>
      <c r="S495" s="16"/>
      <c r="T495" s="16"/>
    </row>
    <row r="496" spans="1:20" s="4" customFormat="1" ht="12.75">
      <c r="A496" s="26"/>
      <c r="B496" s="27"/>
      <c r="C496" s="27"/>
      <c r="D496" s="27"/>
      <c r="E496" s="28"/>
      <c r="F496" s="29"/>
      <c r="G496" s="29"/>
      <c r="H496" s="29"/>
      <c r="I496" s="11"/>
      <c r="J496" s="34"/>
      <c r="K496" s="18"/>
      <c r="L496" s="27"/>
      <c r="M496" s="36"/>
      <c r="N496" s="36"/>
      <c r="O496" s="36"/>
      <c r="P496" s="36"/>
      <c r="Q496" s="36"/>
      <c r="R496" s="16"/>
      <c r="S496" s="16"/>
      <c r="T496" s="16"/>
    </row>
    <row r="497" spans="1:20" s="4" customFormat="1" ht="12.75">
      <c r="A497" s="26"/>
      <c r="B497" s="27"/>
      <c r="C497" s="27"/>
      <c r="D497" s="27"/>
      <c r="E497" s="28"/>
      <c r="F497" s="29"/>
      <c r="G497" s="29"/>
      <c r="H497" s="29"/>
      <c r="I497" s="11"/>
      <c r="J497" s="34"/>
      <c r="K497" s="18"/>
      <c r="L497" s="27"/>
      <c r="M497" s="36"/>
      <c r="N497" s="36"/>
      <c r="O497" s="36"/>
      <c r="P497" s="36"/>
      <c r="Q497" s="36"/>
      <c r="R497" s="16"/>
      <c r="S497" s="16"/>
      <c r="T497" s="16"/>
    </row>
    <row r="498" spans="1:20" s="4" customFormat="1" ht="12.75">
      <c r="A498" s="26"/>
      <c r="B498" s="27"/>
      <c r="C498" s="27"/>
      <c r="D498" s="27"/>
      <c r="E498" s="28"/>
      <c r="F498" s="29"/>
      <c r="G498" s="29"/>
      <c r="H498" s="29"/>
      <c r="I498" s="11"/>
      <c r="J498" s="34"/>
      <c r="K498" s="18"/>
      <c r="L498" s="27"/>
      <c r="M498" s="36"/>
      <c r="N498" s="36"/>
      <c r="O498" s="36"/>
      <c r="P498" s="36"/>
      <c r="Q498" s="36"/>
      <c r="R498" s="16"/>
      <c r="S498" s="16"/>
      <c r="T498" s="16"/>
    </row>
    <row r="499" spans="1:20" s="4" customFormat="1" ht="12.75">
      <c r="A499" s="26"/>
      <c r="B499" s="27"/>
      <c r="C499" s="27"/>
      <c r="D499" s="27"/>
      <c r="E499" s="28"/>
      <c r="F499" s="29"/>
      <c r="G499" s="29"/>
      <c r="H499" s="29"/>
      <c r="I499" s="11"/>
      <c r="J499" s="34"/>
      <c r="K499" s="18"/>
      <c r="L499" s="27"/>
      <c r="M499" s="36"/>
      <c r="N499" s="36"/>
      <c r="O499" s="36"/>
      <c r="P499" s="36"/>
      <c r="Q499" s="36"/>
      <c r="R499" s="16"/>
      <c r="S499" s="16"/>
      <c r="T499" s="16"/>
    </row>
    <row r="500" spans="1:20" s="4" customFormat="1" ht="12.75">
      <c r="A500" s="26"/>
      <c r="B500" s="27"/>
      <c r="C500" s="27"/>
      <c r="D500" s="27"/>
      <c r="E500" s="28"/>
      <c r="F500" s="29"/>
      <c r="G500" s="29"/>
      <c r="H500" s="29"/>
      <c r="I500" s="11"/>
      <c r="J500" s="34"/>
      <c r="K500" s="18"/>
      <c r="L500" s="27"/>
      <c r="M500" s="36"/>
      <c r="N500" s="36"/>
      <c r="O500" s="36"/>
      <c r="P500" s="36"/>
      <c r="Q500" s="36"/>
      <c r="R500" s="16"/>
      <c r="S500" s="16"/>
      <c r="T500" s="16"/>
    </row>
    <row r="501" spans="1:20" s="4" customFormat="1" ht="12.75">
      <c r="A501" s="26"/>
      <c r="B501" s="27"/>
      <c r="C501" s="27"/>
      <c r="D501" s="27"/>
      <c r="E501" s="28"/>
      <c r="F501" s="29"/>
      <c r="G501" s="29"/>
      <c r="H501" s="29"/>
      <c r="I501" s="11"/>
      <c r="J501" s="34"/>
      <c r="K501" s="18"/>
      <c r="L501" s="27"/>
      <c r="M501" s="36"/>
      <c r="N501" s="36"/>
      <c r="O501" s="36"/>
      <c r="P501" s="36"/>
      <c r="Q501" s="36"/>
      <c r="R501" s="16"/>
      <c r="S501" s="16"/>
      <c r="T501" s="16"/>
    </row>
    <row r="502" spans="1:20" s="4" customFormat="1" ht="12.75">
      <c r="A502" s="26"/>
      <c r="B502" s="27"/>
      <c r="C502" s="27"/>
      <c r="D502" s="27"/>
      <c r="E502" s="28"/>
      <c r="F502" s="29"/>
      <c r="G502" s="29"/>
      <c r="H502" s="29"/>
      <c r="I502" s="11"/>
      <c r="J502" s="34"/>
      <c r="K502" s="18"/>
      <c r="L502" s="27"/>
      <c r="M502" s="36"/>
      <c r="N502" s="36"/>
      <c r="O502" s="36"/>
      <c r="P502" s="36"/>
      <c r="Q502" s="36"/>
      <c r="R502" s="16"/>
      <c r="S502" s="16"/>
      <c r="T502" s="16"/>
    </row>
    <row r="503" spans="1:20" s="4" customFormat="1" ht="12.75">
      <c r="A503" s="26"/>
      <c r="B503" s="27"/>
      <c r="C503" s="27"/>
      <c r="D503" s="27"/>
      <c r="E503" s="28"/>
      <c r="F503" s="29"/>
      <c r="G503" s="29"/>
      <c r="H503" s="29"/>
      <c r="I503" s="11"/>
      <c r="J503" s="34"/>
      <c r="K503" s="18"/>
      <c r="L503" s="27"/>
      <c r="M503" s="36"/>
      <c r="N503" s="36"/>
      <c r="O503" s="36"/>
      <c r="P503" s="36"/>
      <c r="Q503" s="36"/>
      <c r="R503" s="16"/>
      <c r="S503" s="16"/>
      <c r="T503" s="16"/>
    </row>
    <row r="504" spans="1:20" s="4" customFormat="1" ht="12.75">
      <c r="A504" s="26"/>
      <c r="B504" s="27"/>
      <c r="C504" s="27"/>
      <c r="D504" s="27"/>
      <c r="E504" s="28"/>
      <c r="F504" s="29"/>
      <c r="G504" s="29"/>
      <c r="H504" s="29"/>
      <c r="I504" s="11"/>
      <c r="J504" s="34"/>
      <c r="K504" s="18"/>
      <c r="L504" s="27"/>
      <c r="M504" s="36"/>
      <c r="N504" s="36"/>
      <c r="O504" s="36"/>
      <c r="P504" s="36"/>
      <c r="Q504" s="36"/>
      <c r="R504" s="16"/>
      <c r="S504" s="16"/>
      <c r="T504" s="16"/>
    </row>
    <row r="505" spans="1:20" s="4" customFormat="1" ht="12.75">
      <c r="A505" s="26"/>
      <c r="B505" s="27"/>
      <c r="C505" s="27"/>
      <c r="D505" s="27"/>
      <c r="E505" s="28"/>
      <c r="F505" s="29"/>
      <c r="G505" s="29"/>
      <c r="H505" s="29"/>
      <c r="I505" s="11"/>
      <c r="J505" s="34"/>
      <c r="K505" s="18"/>
      <c r="L505" s="27"/>
      <c r="M505" s="36"/>
      <c r="N505" s="36"/>
      <c r="O505" s="36"/>
      <c r="P505" s="36"/>
      <c r="Q505" s="36"/>
      <c r="R505" s="16"/>
      <c r="S505" s="16"/>
      <c r="T505" s="16"/>
    </row>
    <row r="506" spans="1:20" s="4" customFormat="1" ht="12.75">
      <c r="A506" s="26"/>
      <c r="B506" s="27"/>
      <c r="C506" s="27"/>
      <c r="D506" s="27"/>
      <c r="E506" s="28"/>
      <c r="F506" s="29"/>
      <c r="G506" s="29"/>
      <c r="H506" s="29"/>
      <c r="I506" s="11"/>
      <c r="J506" s="34"/>
      <c r="K506" s="18"/>
      <c r="L506" s="27"/>
      <c r="M506" s="36"/>
      <c r="N506" s="36"/>
      <c r="O506" s="36"/>
      <c r="P506" s="36"/>
      <c r="Q506" s="36"/>
      <c r="R506" s="16"/>
      <c r="S506" s="16"/>
      <c r="T506" s="16"/>
    </row>
    <row r="507" spans="1:20" s="4" customFormat="1" ht="12.75">
      <c r="A507" s="26"/>
      <c r="B507" s="27"/>
      <c r="C507" s="27"/>
      <c r="D507" s="27"/>
      <c r="E507" s="28"/>
      <c r="F507" s="29"/>
      <c r="G507" s="29"/>
      <c r="H507" s="29"/>
      <c r="I507" s="11"/>
      <c r="J507" s="34"/>
      <c r="K507" s="18"/>
      <c r="L507" s="27"/>
      <c r="M507" s="36"/>
      <c r="N507" s="36"/>
      <c r="O507" s="36"/>
      <c r="P507" s="36"/>
      <c r="Q507" s="36"/>
      <c r="R507" s="16"/>
      <c r="S507" s="16"/>
      <c r="T507" s="16"/>
    </row>
    <row r="508" spans="1:20" s="4" customFormat="1" ht="12.75">
      <c r="A508" s="26"/>
      <c r="B508" s="27"/>
      <c r="C508" s="27"/>
      <c r="D508" s="27"/>
      <c r="E508" s="28"/>
      <c r="F508" s="29"/>
      <c r="G508" s="29"/>
      <c r="H508" s="29"/>
      <c r="I508" s="11"/>
      <c r="J508" s="34"/>
      <c r="K508" s="18"/>
      <c r="L508" s="27"/>
      <c r="M508" s="36"/>
      <c r="N508" s="36"/>
      <c r="O508" s="36"/>
      <c r="P508" s="36"/>
      <c r="Q508" s="36"/>
      <c r="R508" s="16"/>
      <c r="S508" s="16"/>
      <c r="T508" s="16"/>
    </row>
    <row r="509" spans="1:20" s="4" customFormat="1" ht="12.75">
      <c r="A509" s="26"/>
      <c r="B509" s="27"/>
      <c r="C509" s="27"/>
      <c r="D509" s="27"/>
      <c r="E509" s="28"/>
      <c r="F509" s="29"/>
      <c r="G509" s="29"/>
      <c r="H509" s="29"/>
      <c r="I509" s="11"/>
      <c r="J509" s="34"/>
      <c r="K509" s="18"/>
      <c r="L509" s="27"/>
      <c r="M509" s="36"/>
      <c r="N509" s="36"/>
      <c r="O509" s="36"/>
      <c r="P509" s="36"/>
      <c r="Q509" s="36"/>
      <c r="R509" s="16"/>
      <c r="S509" s="16"/>
      <c r="T509" s="16"/>
    </row>
    <row r="510" spans="1:20" s="4" customFormat="1" ht="12.75">
      <c r="A510" s="26"/>
      <c r="B510" s="27"/>
      <c r="C510" s="27"/>
      <c r="D510" s="27"/>
      <c r="E510" s="28"/>
      <c r="F510" s="29"/>
      <c r="G510" s="29"/>
      <c r="H510" s="29"/>
      <c r="I510" s="11"/>
      <c r="J510" s="34"/>
      <c r="K510" s="18"/>
      <c r="L510" s="27"/>
      <c r="M510" s="36"/>
      <c r="N510" s="36"/>
      <c r="O510" s="36"/>
      <c r="P510" s="36"/>
      <c r="Q510" s="36"/>
      <c r="R510" s="16"/>
      <c r="S510" s="16"/>
      <c r="T510" s="16"/>
    </row>
    <row r="511" spans="1:20" s="4" customFormat="1" ht="12.75">
      <c r="A511" s="26"/>
      <c r="B511" s="27"/>
      <c r="C511" s="27"/>
      <c r="D511" s="27"/>
      <c r="E511" s="28"/>
      <c r="F511" s="29"/>
      <c r="G511" s="29"/>
      <c r="H511" s="29"/>
      <c r="I511" s="11"/>
      <c r="J511" s="34"/>
      <c r="K511" s="18"/>
      <c r="L511" s="27"/>
      <c r="M511" s="36"/>
      <c r="N511" s="36"/>
      <c r="O511" s="36"/>
      <c r="P511" s="36"/>
      <c r="Q511" s="36"/>
      <c r="R511" s="16"/>
      <c r="S511" s="16"/>
      <c r="T511" s="16"/>
    </row>
    <row r="512" spans="1:20" s="4" customFormat="1" ht="12.75">
      <c r="A512" s="26"/>
      <c r="B512" s="27"/>
      <c r="C512" s="27"/>
      <c r="D512" s="27"/>
      <c r="E512" s="28"/>
      <c r="F512" s="29"/>
      <c r="G512" s="29"/>
      <c r="H512" s="29"/>
      <c r="I512" s="11"/>
      <c r="J512" s="34"/>
      <c r="K512" s="18"/>
      <c r="L512" s="27"/>
      <c r="M512" s="36"/>
      <c r="N512" s="36"/>
      <c r="O512" s="36"/>
      <c r="P512" s="36"/>
      <c r="Q512" s="36"/>
      <c r="R512" s="16"/>
      <c r="S512" s="16"/>
      <c r="T512" s="16"/>
    </row>
    <row r="513" spans="1:20" s="4" customFormat="1" ht="12.75">
      <c r="A513" s="26"/>
      <c r="B513" s="27"/>
      <c r="C513" s="27"/>
      <c r="D513" s="27"/>
      <c r="E513" s="28"/>
      <c r="F513" s="29"/>
      <c r="G513" s="29"/>
      <c r="H513" s="29"/>
      <c r="I513" s="11"/>
      <c r="J513" s="34"/>
      <c r="K513" s="18"/>
      <c r="L513" s="27"/>
      <c r="M513" s="36"/>
      <c r="N513" s="36"/>
      <c r="O513" s="36"/>
      <c r="P513" s="36"/>
      <c r="Q513" s="36"/>
      <c r="R513" s="16"/>
      <c r="S513" s="16"/>
      <c r="T513" s="16"/>
    </row>
    <row r="514" spans="1:20" s="4" customFormat="1" ht="12.75">
      <c r="A514" s="26"/>
      <c r="B514" s="27"/>
      <c r="C514" s="27"/>
      <c r="D514" s="27"/>
      <c r="E514" s="28"/>
      <c r="F514" s="29"/>
      <c r="G514" s="29"/>
      <c r="H514" s="29"/>
      <c r="I514" s="11"/>
      <c r="J514" s="34"/>
      <c r="K514" s="18"/>
      <c r="L514" s="27"/>
      <c r="M514" s="36"/>
      <c r="N514" s="36"/>
      <c r="O514" s="36"/>
      <c r="P514" s="36"/>
      <c r="Q514" s="36"/>
      <c r="R514" s="16"/>
      <c r="S514" s="16"/>
      <c r="T514" s="16"/>
    </row>
    <row r="515" spans="1:20" s="4" customFormat="1" ht="12.75">
      <c r="A515" s="26"/>
      <c r="B515" s="27"/>
      <c r="C515" s="27"/>
      <c r="D515" s="27"/>
      <c r="E515" s="28"/>
      <c r="F515" s="29"/>
      <c r="G515" s="29"/>
      <c r="H515" s="29"/>
      <c r="I515" s="11"/>
      <c r="J515" s="34"/>
      <c r="K515" s="18"/>
      <c r="L515" s="27"/>
      <c r="M515" s="36"/>
      <c r="N515" s="36"/>
      <c r="O515" s="36"/>
      <c r="P515" s="36"/>
      <c r="Q515" s="36"/>
      <c r="R515" s="16"/>
      <c r="S515" s="16"/>
      <c r="T515" s="16"/>
    </row>
    <row r="516" spans="1:20" s="4" customFormat="1" ht="12.75">
      <c r="A516" s="26"/>
      <c r="B516" s="27"/>
      <c r="C516" s="27"/>
      <c r="D516" s="27"/>
      <c r="E516" s="28"/>
      <c r="F516" s="29"/>
      <c r="G516" s="29"/>
      <c r="H516" s="29"/>
      <c r="I516" s="11"/>
      <c r="J516" s="34"/>
      <c r="K516" s="18"/>
      <c r="L516" s="27"/>
      <c r="M516" s="36"/>
      <c r="N516" s="36"/>
      <c r="O516" s="36"/>
      <c r="P516" s="36"/>
      <c r="Q516" s="36"/>
      <c r="R516" s="16"/>
      <c r="S516" s="16"/>
      <c r="T516" s="16"/>
    </row>
    <row r="517" spans="1:20" s="4" customFormat="1" ht="12.75">
      <c r="A517" s="26"/>
      <c r="B517" s="27"/>
      <c r="C517" s="27"/>
      <c r="D517" s="27"/>
      <c r="E517" s="28"/>
      <c r="F517" s="29"/>
      <c r="G517" s="29"/>
      <c r="H517" s="29"/>
      <c r="I517" s="11"/>
      <c r="J517" s="34"/>
      <c r="K517" s="18"/>
      <c r="L517" s="27"/>
      <c r="M517" s="36"/>
      <c r="N517" s="36"/>
      <c r="O517" s="36"/>
      <c r="P517" s="36"/>
      <c r="Q517" s="36"/>
      <c r="R517" s="16"/>
      <c r="S517" s="16"/>
      <c r="T517" s="16"/>
    </row>
  </sheetData>
  <sheetProtection password="DC47" sheet="1"/>
  <protectedRanges>
    <protectedRange password="CF7A" sqref="I5:I214 K5:K214 R5:T200 T201:T217 R201:S218" name="Диапазон1"/>
  </protectedRanges>
  <mergeCells count="18">
    <mergeCell ref="S2:S3"/>
    <mergeCell ref="A1:S1"/>
    <mergeCell ref="C2:C3"/>
    <mergeCell ref="B2:B3"/>
    <mergeCell ref="A2:A3"/>
    <mergeCell ref="M2:M3"/>
    <mergeCell ref="N2:N3"/>
    <mergeCell ref="Q2:Q3"/>
    <mergeCell ref="O2:P2"/>
    <mergeCell ref="J2:J3"/>
    <mergeCell ref="E2:E3"/>
    <mergeCell ref="D2:D3"/>
    <mergeCell ref="I2:I3"/>
    <mergeCell ref="H2:H3"/>
    <mergeCell ref="G2:G3"/>
    <mergeCell ref="R2:R3"/>
    <mergeCell ref="K2:L2"/>
    <mergeCell ref="F2:F3"/>
  </mergeCells>
  <conditionalFormatting sqref="T5:T218">
    <cfRule type="containsText" priority="5" dxfId="7" operator="containsText" stopIfTrue="1" text="ОШИБКА">
      <formula>NOT(ISERROR(SEARCH("ОШИБКА",T5)))</formula>
    </cfRule>
    <cfRule type="containsText" priority="6" dxfId="8" operator="containsText" stopIfTrue="1" text="ОШИБКА">
      <formula>NOT(ISERROR(SEARCH("ОШИБКА",T5)))</formula>
    </cfRule>
    <cfRule type="containsErrors" priority="7" dxfId="9" stopIfTrue="1">
      <formula>ISERROR(T5)</formula>
    </cfRule>
  </conditionalFormatting>
  <printOptions/>
  <pageMargins left="0.3937007874015748" right="0.2755905511811024" top="0.31496062992125984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8"/>
  <sheetViews>
    <sheetView zoomScale="90" zoomScaleNormal="90" zoomScalePageLayoutView="0" workbookViewId="0" topLeftCell="A1">
      <selection activeCell="F12" sqref="F12:H12"/>
    </sheetView>
  </sheetViews>
  <sheetFormatPr defaultColWidth="9.140625" defaultRowHeight="15"/>
  <cols>
    <col min="1" max="1" width="17.00390625" style="39" customWidth="1"/>
    <col min="2" max="2" width="9.140625" style="39" customWidth="1"/>
    <col min="3" max="3" width="19.7109375" style="190" customWidth="1"/>
    <col min="4" max="4" width="5.7109375" style="39" customWidth="1"/>
    <col min="5" max="5" width="12.140625" style="39" customWidth="1"/>
    <col min="6" max="6" width="9.140625" style="39" customWidth="1"/>
    <col min="7" max="7" width="28.7109375" style="39" customWidth="1"/>
    <col min="8" max="8" width="26.57421875" style="39" customWidth="1"/>
    <col min="9" max="9" width="10.28125" style="39" customWidth="1"/>
    <col min="10" max="13" width="7.7109375" style="39" customWidth="1"/>
    <col min="14" max="15" width="6.421875" style="39" customWidth="1"/>
    <col min="16" max="16384" width="9.140625" style="39" customWidth="1"/>
  </cols>
  <sheetData>
    <row r="1" spans="1:13" ht="13.5" customHeight="1" thickBot="1">
      <c r="A1" s="5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12.5" customHeight="1">
      <c r="A2" s="102" t="s">
        <v>11</v>
      </c>
      <c r="B2" s="65" t="s">
        <v>52</v>
      </c>
      <c r="C2" s="65" t="s">
        <v>19</v>
      </c>
      <c r="D2" s="65" t="s">
        <v>8</v>
      </c>
      <c r="E2" s="103" t="s">
        <v>12</v>
      </c>
      <c r="F2" s="65" t="s">
        <v>26</v>
      </c>
      <c r="G2" s="65" t="s">
        <v>27</v>
      </c>
      <c r="H2" s="65" t="s">
        <v>32</v>
      </c>
      <c r="I2" s="65" t="s">
        <v>20</v>
      </c>
      <c r="J2" s="65" t="s">
        <v>40</v>
      </c>
      <c r="K2" s="65" t="s">
        <v>41</v>
      </c>
      <c r="L2" s="65" t="s">
        <v>42</v>
      </c>
      <c r="M2" s="66" t="s">
        <v>43</v>
      </c>
    </row>
    <row r="3" spans="1:13" ht="13.5" thickBot="1">
      <c r="A3" s="104">
        <v>1</v>
      </c>
      <c r="B3" s="105">
        <v>2</v>
      </c>
      <c r="C3" s="105">
        <v>3</v>
      </c>
      <c r="D3" s="105">
        <v>4</v>
      </c>
      <c r="E3" s="105">
        <v>5</v>
      </c>
      <c r="F3" s="105">
        <v>6</v>
      </c>
      <c r="G3" s="105">
        <v>7</v>
      </c>
      <c r="H3" s="105">
        <v>8</v>
      </c>
      <c r="I3" s="105">
        <v>9</v>
      </c>
      <c r="J3" s="105">
        <v>10</v>
      </c>
      <c r="K3" s="105">
        <v>11</v>
      </c>
      <c r="L3" s="105">
        <v>12</v>
      </c>
      <c r="M3" s="106">
        <v>13</v>
      </c>
    </row>
    <row r="4" spans="1:14" ht="12.75">
      <c r="A4" s="201" t="s">
        <v>6</v>
      </c>
      <c r="B4" s="202" t="s">
        <v>582</v>
      </c>
      <c r="C4" s="202" t="s">
        <v>151</v>
      </c>
      <c r="D4" s="202">
        <v>1</v>
      </c>
      <c r="E4" s="203" t="s">
        <v>581</v>
      </c>
      <c r="F4" s="238" t="s">
        <v>73</v>
      </c>
      <c r="G4" s="238" t="s">
        <v>218</v>
      </c>
      <c r="H4" s="238" t="s">
        <v>219</v>
      </c>
      <c r="I4" s="160">
        <v>7</v>
      </c>
      <c r="J4" s="160">
        <v>2</v>
      </c>
      <c r="K4" s="160">
        <v>2</v>
      </c>
      <c r="L4" s="160"/>
      <c r="M4" s="165">
        <v>3</v>
      </c>
      <c r="N4" s="39" t="str">
        <f>IF(I4=SUM(J4:M4)," ","ОШИБКА")</f>
        <v> </v>
      </c>
    </row>
    <row r="5" spans="1:14" ht="12.75">
      <c r="A5" s="56" t="s">
        <v>59</v>
      </c>
      <c r="B5" s="19" t="s">
        <v>582</v>
      </c>
      <c r="C5" s="19" t="s">
        <v>151</v>
      </c>
      <c r="D5" s="19">
        <v>1</v>
      </c>
      <c r="E5" s="20" t="s">
        <v>581</v>
      </c>
      <c r="F5" s="239" t="s">
        <v>73</v>
      </c>
      <c r="G5" s="239" t="s">
        <v>218</v>
      </c>
      <c r="H5" s="239" t="s">
        <v>219</v>
      </c>
      <c r="I5" s="3">
        <v>7</v>
      </c>
      <c r="J5" s="3">
        <v>2</v>
      </c>
      <c r="K5" s="3">
        <v>2</v>
      </c>
      <c r="L5" s="3"/>
      <c r="M5" s="167">
        <v>3</v>
      </c>
      <c r="N5" s="39" t="str">
        <f aca="true" t="shared" si="0" ref="N5:N114">IF(I5=SUM(J5:M5)," ","ОШИБКА")</f>
        <v> </v>
      </c>
    </row>
    <row r="6" spans="1:14" ht="12.75">
      <c r="A6" s="56" t="s">
        <v>6</v>
      </c>
      <c r="B6" s="19" t="s">
        <v>582</v>
      </c>
      <c r="C6" s="19" t="s">
        <v>151</v>
      </c>
      <c r="D6" s="19">
        <v>1</v>
      </c>
      <c r="E6" s="20" t="s">
        <v>581</v>
      </c>
      <c r="F6" s="239" t="s">
        <v>75</v>
      </c>
      <c r="G6" s="239" t="s">
        <v>351</v>
      </c>
      <c r="H6" s="239" t="s">
        <v>456</v>
      </c>
      <c r="I6" s="3">
        <v>7</v>
      </c>
      <c r="J6" s="3">
        <v>3</v>
      </c>
      <c r="K6" s="3">
        <v>2</v>
      </c>
      <c r="L6" s="3"/>
      <c r="M6" s="167">
        <v>2</v>
      </c>
      <c r="N6" s="39" t="str">
        <f t="shared" si="0"/>
        <v> </v>
      </c>
    </row>
    <row r="7" spans="1:14" ht="25.5" customHeight="1">
      <c r="A7" s="56" t="s">
        <v>59</v>
      </c>
      <c r="B7" s="19" t="s">
        <v>582</v>
      </c>
      <c r="C7" s="19" t="s">
        <v>151</v>
      </c>
      <c r="D7" s="19">
        <v>1</v>
      </c>
      <c r="E7" s="20" t="s">
        <v>581</v>
      </c>
      <c r="F7" s="239" t="s">
        <v>75</v>
      </c>
      <c r="G7" s="239" t="s">
        <v>351</v>
      </c>
      <c r="H7" s="239" t="s">
        <v>456</v>
      </c>
      <c r="I7" s="239">
        <v>7</v>
      </c>
      <c r="J7" s="239">
        <v>3</v>
      </c>
      <c r="K7" s="239">
        <v>2</v>
      </c>
      <c r="L7" s="239"/>
      <c r="M7" s="169">
        <v>2</v>
      </c>
      <c r="N7" s="39" t="str">
        <f t="shared" si="0"/>
        <v> </v>
      </c>
    </row>
    <row r="8" spans="1:14" ht="24">
      <c r="A8" s="56" t="s">
        <v>6</v>
      </c>
      <c r="B8" s="19" t="s">
        <v>582</v>
      </c>
      <c r="C8" s="19" t="s">
        <v>151</v>
      </c>
      <c r="D8" s="19">
        <v>1</v>
      </c>
      <c r="E8" s="20" t="s">
        <v>581</v>
      </c>
      <c r="F8" s="239" t="s">
        <v>71</v>
      </c>
      <c r="G8" s="239" t="s">
        <v>179</v>
      </c>
      <c r="H8" s="184" t="s">
        <v>589</v>
      </c>
      <c r="I8" s="161">
        <v>7</v>
      </c>
      <c r="J8" s="161">
        <v>3</v>
      </c>
      <c r="K8" s="161">
        <v>3</v>
      </c>
      <c r="L8" s="161"/>
      <c r="M8" s="171">
        <v>1</v>
      </c>
      <c r="N8" s="39" t="str">
        <f t="shared" si="0"/>
        <v> </v>
      </c>
    </row>
    <row r="9" spans="1:14" ht="24">
      <c r="A9" s="56" t="s">
        <v>59</v>
      </c>
      <c r="B9" s="19" t="s">
        <v>582</v>
      </c>
      <c r="C9" s="19" t="s">
        <v>151</v>
      </c>
      <c r="D9" s="19">
        <v>1</v>
      </c>
      <c r="E9" s="20" t="s">
        <v>581</v>
      </c>
      <c r="F9" s="239" t="s">
        <v>71</v>
      </c>
      <c r="G9" s="239" t="s">
        <v>179</v>
      </c>
      <c r="H9" s="184" t="s">
        <v>589</v>
      </c>
      <c r="I9" s="3">
        <v>7</v>
      </c>
      <c r="J9" s="3">
        <v>3</v>
      </c>
      <c r="K9" s="3">
        <v>3</v>
      </c>
      <c r="L9" s="3"/>
      <c r="M9" s="167">
        <v>1</v>
      </c>
      <c r="N9" s="39" t="str">
        <f t="shared" si="0"/>
        <v> </v>
      </c>
    </row>
    <row r="10" spans="1:14" ht="38.25">
      <c r="A10" s="56" t="s">
        <v>6</v>
      </c>
      <c r="B10" s="19" t="s">
        <v>582</v>
      </c>
      <c r="C10" s="19" t="s">
        <v>151</v>
      </c>
      <c r="D10" s="19">
        <v>1</v>
      </c>
      <c r="E10" s="20" t="s">
        <v>581</v>
      </c>
      <c r="F10" s="239" t="s">
        <v>71</v>
      </c>
      <c r="G10" s="161" t="s">
        <v>587</v>
      </c>
      <c r="H10" s="161" t="s">
        <v>217</v>
      </c>
      <c r="I10" s="3">
        <v>7</v>
      </c>
      <c r="J10" s="3">
        <v>3</v>
      </c>
      <c r="K10" s="3">
        <v>2</v>
      </c>
      <c r="L10" s="3"/>
      <c r="M10" s="167">
        <v>2</v>
      </c>
      <c r="N10" s="39" t="str">
        <f t="shared" si="0"/>
        <v> </v>
      </c>
    </row>
    <row r="11" spans="1:14" ht="38.25" customHeight="1">
      <c r="A11" s="56" t="s">
        <v>59</v>
      </c>
      <c r="B11" s="19" t="s">
        <v>582</v>
      </c>
      <c r="C11" s="19" t="s">
        <v>151</v>
      </c>
      <c r="D11" s="19">
        <v>1</v>
      </c>
      <c r="E11" s="20" t="s">
        <v>581</v>
      </c>
      <c r="F11" s="239" t="s">
        <v>71</v>
      </c>
      <c r="G11" s="161" t="s">
        <v>587</v>
      </c>
      <c r="H11" s="161" t="s">
        <v>217</v>
      </c>
      <c r="I11" s="239">
        <v>7</v>
      </c>
      <c r="J11" s="239">
        <v>3</v>
      </c>
      <c r="K11" s="239">
        <v>2</v>
      </c>
      <c r="L11" s="239"/>
      <c r="M11" s="169">
        <v>2</v>
      </c>
      <c r="N11" s="39" t="str">
        <f t="shared" si="0"/>
        <v> </v>
      </c>
    </row>
    <row r="12" spans="1:14" ht="12.75">
      <c r="A12" s="56" t="s">
        <v>6</v>
      </c>
      <c r="B12" s="19" t="s">
        <v>582</v>
      </c>
      <c r="C12" s="19" t="s">
        <v>151</v>
      </c>
      <c r="D12" s="19">
        <v>1</v>
      </c>
      <c r="E12" s="20" t="s">
        <v>581</v>
      </c>
      <c r="F12" s="161" t="s">
        <v>71</v>
      </c>
      <c r="G12" s="161" t="s">
        <v>588</v>
      </c>
      <c r="H12" s="161" t="s">
        <v>558</v>
      </c>
      <c r="I12" s="161">
        <v>7</v>
      </c>
      <c r="J12" s="161">
        <v>3</v>
      </c>
      <c r="K12" s="161">
        <v>3</v>
      </c>
      <c r="L12" s="161"/>
      <c r="M12" s="171">
        <v>1</v>
      </c>
      <c r="N12" s="39" t="str">
        <f t="shared" si="0"/>
        <v> </v>
      </c>
    </row>
    <row r="13" spans="1:14" ht="13.5" thickBot="1">
      <c r="A13" s="257" t="s">
        <v>59</v>
      </c>
      <c r="B13" s="52" t="s">
        <v>582</v>
      </c>
      <c r="C13" s="52" t="s">
        <v>151</v>
      </c>
      <c r="D13" s="52">
        <v>1</v>
      </c>
      <c r="E13" s="199" t="s">
        <v>581</v>
      </c>
      <c r="F13" s="164" t="s">
        <v>71</v>
      </c>
      <c r="G13" s="164" t="s">
        <v>588</v>
      </c>
      <c r="H13" s="164" t="s">
        <v>558</v>
      </c>
      <c r="I13" s="152">
        <v>7</v>
      </c>
      <c r="J13" s="152">
        <v>3</v>
      </c>
      <c r="K13" s="152">
        <v>3</v>
      </c>
      <c r="L13" s="152"/>
      <c r="M13" s="153">
        <v>1</v>
      </c>
      <c r="N13" s="39" t="str">
        <f t="shared" si="0"/>
        <v> </v>
      </c>
    </row>
    <row r="14" spans="1:14" ht="12.75">
      <c r="A14" s="201" t="s">
        <v>6</v>
      </c>
      <c r="B14" s="202" t="s">
        <v>582</v>
      </c>
      <c r="C14" s="202" t="s">
        <v>151</v>
      </c>
      <c r="D14" s="202">
        <v>1</v>
      </c>
      <c r="E14" s="203" t="s">
        <v>583</v>
      </c>
      <c r="F14" s="238" t="s">
        <v>73</v>
      </c>
      <c r="G14" s="238" t="s">
        <v>218</v>
      </c>
      <c r="H14" s="238" t="s">
        <v>219</v>
      </c>
      <c r="I14" s="160">
        <v>9</v>
      </c>
      <c r="J14" s="160"/>
      <c r="K14" s="160">
        <v>9</v>
      </c>
      <c r="L14" s="160"/>
      <c r="M14" s="165"/>
      <c r="N14" s="39" t="str">
        <f t="shared" si="0"/>
        <v> </v>
      </c>
    </row>
    <row r="15" spans="1:14" ht="25.5" customHeight="1">
      <c r="A15" s="55" t="s">
        <v>59</v>
      </c>
      <c r="B15" s="205" t="s">
        <v>582</v>
      </c>
      <c r="C15" s="205" t="s">
        <v>151</v>
      </c>
      <c r="D15" s="205">
        <v>1</v>
      </c>
      <c r="E15" s="206" t="s">
        <v>583</v>
      </c>
      <c r="F15" s="239" t="s">
        <v>73</v>
      </c>
      <c r="G15" s="239" t="s">
        <v>218</v>
      </c>
      <c r="H15" s="239" t="s">
        <v>219</v>
      </c>
      <c r="I15" s="239">
        <v>9</v>
      </c>
      <c r="J15" s="239"/>
      <c r="K15" s="239">
        <v>9</v>
      </c>
      <c r="L15" s="239"/>
      <c r="M15" s="169"/>
      <c r="N15" s="39" t="str">
        <f t="shared" si="0"/>
        <v> </v>
      </c>
    </row>
    <row r="16" spans="1:14" ht="12.75">
      <c r="A16" s="55" t="s">
        <v>6</v>
      </c>
      <c r="B16" s="205" t="s">
        <v>582</v>
      </c>
      <c r="C16" s="205" t="s">
        <v>151</v>
      </c>
      <c r="D16" s="205">
        <v>1</v>
      </c>
      <c r="E16" s="206" t="s">
        <v>583</v>
      </c>
      <c r="F16" s="239" t="s">
        <v>75</v>
      </c>
      <c r="G16" s="239" t="s">
        <v>351</v>
      </c>
      <c r="H16" s="239" t="s">
        <v>456</v>
      </c>
      <c r="I16" s="3">
        <v>9</v>
      </c>
      <c r="J16" s="3">
        <v>4</v>
      </c>
      <c r="K16" s="3">
        <v>5</v>
      </c>
      <c r="L16" s="3"/>
      <c r="M16" s="167"/>
      <c r="N16" s="39" t="str">
        <f t="shared" si="0"/>
        <v> </v>
      </c>
    </row>
    <row r="17" spans="1:14" ht="12.75">
      <c r="A17" s="55" t="s">
        <v>59</v>
      </c>
      <c r="B17" s="205" t="s">
        <v>582</v>
      </c>
      <c r="C17" s="205" t="s">
        <v>151</v>
      </c>
      <c r="D17" s="205">
        <v>1</v>
      </c>
      <c r="E17" s="206" t="s">
        <v>583</v>
      </c>
      <c r="F17" s="239" t="s">
        <v>75</v>
      </c>
      <c r="G17" s="239" t="s">
        <v>351</v>
      </c>
      <c r="H17" s="239" t="s">
        <v>456</v>
      </c>
      <c r="I17" s="3">
        <v>9</v>
      </c>
      <c r="J17" s="3">
        <v>4</v>
      </c>
      <c r="K17" s="3">
        <v>5</v>
      </c>
      <c r="L17" s="3"/>
      <c r="M17" s="167"/>
      <c r="N17" s="39" t="str">
        <f t="shared" si="0"/>
        <v> </v>
      </c>
    </row>
    <row r="18" spans="1:14" ht="24">
      <c r="A18" s="55" t="s">
        <v>6</v>
      </c>
      <c r="B18" s="205" t="s">
        <v>582</v>
      </c>
      <c r="C18" s="205" t="s">
        <v>151</v>
      </c>
      <c r="D18" s="205">
        <v>1</v>
      </c>
      <c r="E18" s="206" t="s">
        <v>583</v>
      </c>
      <c r="F18" s="239" t="s">
        <v>71</v>
      </c>
      <c r="G18" s="239" t="s">
        <v>179</v>
      </c>
      <c r="H18" s="184" t="s">
        <v>589</v>
      </c>
      <c r="I18" s="3">
        <v>9</v>
      </c>
      <c r="J18" s="3">
        <v>3</v>
      </c>
      <c r="K18" s="3">
        <v>6</v>
      </c>
      <c r="L18" s="3"/>
      <c r="M18" s="167"/>
      <c r="N18" s="39" t="str">
        <f t="shared" si="0"/>
        <v> </v>
      </c>
    </row>
    <row r="19" spans="1:14" ht="25.5" customHeight="1">
      <c r="A19" s="55" t="s">
        <v>59</v>
      </c>
      <c r="B19" s="205" t="s">
        <v>582</v>
      </c>
      <c r="C19" s="205" t="s">
        <v>151</v>
      </c>
      <c r="D19" s="205">
        <v>1</v>
      </c>
      <c r="E19" s="206" t="s">
        <v>583</v>
      </c>
      <c r="F19" s="239" t="s">
        <v>71</v>
      </c>
      <c r="G19" s="239" t="s">
        <v>179</v>
      </c>
      <c r="H19" s="184" t="s">
        <v>589</v>
      </c>
      <c r="I19" s="3">
        <v>9</v>
      </c>
      <c r="J19" s="3">
        <v>3</v>
      </c>
      <c r="K19" s="3">
        <v>6</v>
      </c>
      <c r="L19" s="239"/>
      <c r="M19" s="169"/>
      <c r="N19" s="39" t="str">
        <f t="shared" si="0"/>
        <v> </v>
      </c>
    </row>
    <row r="20" spans="1:14" ht="38.25">
      <c r="A20" s="55" t="s">
        <v>6</v>
      </c>
      <c r="B20" s="205" t="s">
        <v>582</v>
      </c>
      <c r="C20" s="205" t="s">
        <v>151</v>
      </c>
      <c r="D20" s="205">
        <v>1</v>
      </c>
      <c r="E20" s="206" t="s">
        <v>583</v>
      </c>
      <c r="F20" s="239" t="s">
        <v>71</v>
      </c>
      <c r="G20" s="3" t="s">
        <v>587</v>
      </c>
      <c r="H20" s="3" t="s">
        <v>217</v>
      </c>
      <c r="I20" s="3">
        <v>9</v>
      </c>
      <c r="J20" s="3">
        <v>3</v>
      </c>
      <c r="K20" s="3">
        <v>6</v>
      </c>
      <c r="L20" s="3"/>
      <c r="M20" s="167"/>
      <c r="N20" s="39" t="str">
        <f t="shared" si="0"/>
        <v> </v>
      </c>
    </row>
    <row r="21" spans="1:14" ht="38.25">
      <c r="A21" s="55" t="s">
        <v>59</v>
      </c>
      <c r="B21" s="205" t="s">
        <v>582</v>
      </c>
      <c r="C21" s="205" t="s">
        <v>151</v>
      </c>
      <c r="D21" s="205">
        <v>1</v>
      </c>
      <c r="E21" s="206" t="s">
        <v>583</v>
      </c>
      <c r="F21" s="239" t="s">
        <v>71</v>
      </c>
      <c r="G21" s="3" t="s">
        <v>587</v>
      </c>
      <c r="H21" s="3" t="s">
        <v>217</v>
      </c>
      <c r="I21" s="3">
        <v>9</v>
      </c>
      <c r="J21" s="3">
        <v>3</v>
      </c>
      <c r="K21" s="3">
        <v>6</v>
      </c>
      <c r="L21" s="3"/>
      <c r="M21" s="167"/>
      <c r="N21" s="39" t="str">
        <f t="shared" si="0"/>
        <v> </v>
      </c>
    </row>
    <row r="22" spans="1:14" ht="12.75">
      <c r="A22" s="55" t="s">
        <v>6</v>
      </c>
      <c r="B22" s="205" t="s">
        <v>582</v>
      </c>
      <c r="C22" s="205" t="s">
        <v>151</v>
      </c>
      <c r="D22" s="205">
        <v>1</v>
      </c>
      <c r="E22" s="206" t="s">
        <v>583</v>
      </c>
      <c r="F22" s="3" t="s">
        <v>71</v>
      </c>
      <c r="G22" s="3" t="s">
        <v>588</v>
      </c>
      <c r="H22" s="3" t="s">
        <v>558</v>
      </c>
      <c r="I22" s="3">
        <v>9</v>
      </c>
      <c r="J22" s="3">
        <v>1</v>
      </c>
      <c r="K22" s="3">
        <v>7</v>
      </c>
      <c r="L22" s="3">
        <v>1</v>
      </c>
      <c r="M22" s="167"/>
      <c r="N22" s="39" t="str">
        <f t="shared" si="0"/>
        <v> </v>
      </c>
    </row>
    <row r="23" spans="1:14" ht="25.5" customHeight="1" thickBot="1">
      <c r="A23" s="62" t="s">
        <v>59</v>
      </c>
      <c r="B23" s="207" t="s">
        <v>582</v>
      </c>
      <c r="C23" s="207" t="s">
        <v>151</v>
      </c>
      <c r="D23" s="207">
        <v>1</v>
      </c>
      <c r="E23" s="208" t="s">
        <v>583</v>
      </c>
      <c r="F23" s="152" t="s">
        <v>71</v>
      </c>
      <c r="G23" s="152" t="s">
        <v>588</v>
      </c>
      <c r="H23" s="152" t="s">
        <v>558</v>
      </c>
      <c r="I23" s="242">
        <v>9</v>
      </c>
      <c r="J23" s="242">
        <v>1</v>
      </c>
      <c r="K23" s="242">
        <v>7</v>
      </c>
      <c r="L23" s="242">
        <v>1</v>
      </c>
      <c r="M23" s="175"/>
      <c r="N23" s="39" t="str">
        <f t="shared" si="0"/>
        <v> </v>
      </c>
    </row>
    <row r="24" spans="1:14" ht="12.75">
      <c r="A24" s="201" t="s">
        <v>6</v>
      </c>
      <c r="B24" s="202" t="s">
        <v>582</v>
      </c>
      <c r="C24" s="202" t="s">
        <v>151</v>
      </c>
      <c r="D24" s="202">
        <v>1</v>
      </c>
      <c r="E24" s="203" t="s">
        <v>584</v>
      </c>
      <c r="F24" s="238" t="s">
        <v>73</v>
      </c>
      <c r="G24" s="238" t="s">
        <v>218</v>
      </c>
      <c r="H24" s="238" t="s">
        <v>219</v>
      </c>
      <c r="I24" s="160">
        <v>6</v>
      </c>
      <c r="J24" s="160">
        <v>1</v>
      </c>
      <c r="K24" s="160">
        <v>3</v>
      </c>
      <c r="L24" s="160">
        <v>2</v>
      </c>
      <c r="M24" s="165"/>
      <c r="N24" s="39" t="str">
        <f t="shared" si="0"/>
        <v> </v>
      </c>
    </row>
    <row r="25" spans="1:14" ht="12.75">
      <c r="A25" s="55" t="s">
        <v>59</v>
      </c>
      <c r="B25" s="205" t="s">
        <v>582</v>
      </c>
      <c r="C25" s="205" t="s">
        <v>151</v>
      </c>
      <c r="D25" s="205">
        <v>1</v>
      </c>
      <c r="E25" s="206" t="s">
        <v>584</v>
      </c>
      <c r="F25" s="239" t="s">
        <v>73</v>
      </c>
      <c r="G25" s="239" t="s">
        <v>218</v>
      </c>
      <c r="H25" s="239" t="s">
        <v>219</v>
      </c>
      <c r="I25" s="3">
        <v>6</v>
      </c>
      <c r="J25" s="3">
        <v>1</v>
      </c>
      <c r="K25" s="3">
        <v>3</v>
      </c>
      <c r="L25" s="3">
        <v>2</v>
      </c>
      <c r="M25" s="167"/>
      <c r="N25" s="39" t="str">
        <f t="shared" si="0"/>
        <v> </v>
      </c>
    </row>
    <row r="26" spans="1:14" ht="12.75">
      <c r="A26" s="55" t="s">
        <v>6</v>
      </c>
      <c r="B26" s="205" t="s">
        <v>582</v>
      </c>
      <c r="C26" s="205" t="s">
        <v>151</v>
      </c>
      <c r="D26" s="205">
        <v>1</v>
      </c>
      <c r="E26" s="206" t="s">
        <v>584</v>
      </c>
      <c r="F26" s="239" t="s">
        <v>75</v>
      </c>
      <c r="G26" s="239" t="s">
        <v>351</v>
      </c>
      <c r="H26" s="239" t="s">
        <v>456</v>
      </c>
      <c r="I26" s="3">
        <v>6</v>
      </c>
      <c r="J26" s="3">
        <v>1</v>
      </c>
      <c r="K26" s="3">
        <v>3</v>
      </c>
      <c r="L26" s="3">
        <v>2</v>
      </c>
      <c r="M26" s="167"/>
      <c r="N26" s="39" t="str">
        <f t="shared" si="0"/>
        <v> </v>
      </c>
    </row>
    <row r="27" spans="1:14" ht="25.5" customHeight="1">
      <c r="A27" s="55" t="s">
        <v>59</v>
      </c>
      <c r="B27" s="205" t="s">
        <v>582</v>
      </c>
      <c r="C27" s="205" t="s">
        <v>151</v>
      </c>
      <c r="D27" s="205">
        <v>1</v>
      </c>
      <c r="E27" s="206" t="s">
        <v>584</v>
      </c>
      <c r="F27" s="239" t="s">
        <v>75</v>
      </c>
      <c r="G27" s="239" t="s">
        <v>351</v>
      </c>
      <c r="H27" s="239" t="s">
        <v>456</v>
      </c>
      <c r="I27" s="239">
        <v>6</v>
      </c>
      <c r="J27" s="239">
        <v>1</v>
      </c>
      <c r="K27" s="239">
        <v>3</v>
      </c>
      <c r="L27" s="239">
        <v>2</v>
      </c>
      <c r="M27" s="169"/>
      <c r="N27" s="39" t="str">
        <f t="shared" si="0"/>
        <v> </v>
      </c>
    </row>
    <row r="28" spans="1:14" ht="24">
      <c r="A28" s="55" t="s">
        <v>6</v>
      </c>
      <c r="B28" s="205" t="s">
        <v>582</v>
      </c>
      <c r="C28" s="205" t="s">
        <v>151</v>
      </c>
      <c r="D28" s="205">
        <v>1</v>
      </c>
      <c r="E28" s="206" t="s">
        <v>584</v>
      </c>
      <c r="F28" s="239" t="s">
        <v>71</v>
      </c>
      <c r="G28" s="239" t="s">
        <v>179</v>
      </c>
      <c r="H28" s="184" t="s">
        <v>589</v>
      </c>
      <c r="I28" s="3">
        <v>6</v>
      </c>
      <c r="J28" s="3">
        <v>3</v>
      </c>
      <c r="K28" s="3">
        <v>1</v>
      </c>
      <c r="L28" s="3">
        <v>2</v>
      </c>
      <c r="M28" s="167"/>
      <c r="N28" s="39" t="str">
        <f t="shared" si="0"/>
        <v> </v>
      </c>
    </row>
    <row r="29" spans="1:14" ht="24">
      <c r="A29" s="55" t="s">
        <v>59</v>
      </c>
      <c r="B29" s="205" t="s">
        <v>582</v>
      </c>
      <c r="C29" s="205" t="s">
        <v>151</v>
      </c>
      <c r="D29" s="205">
        <v>1</v>
      </c>
      <c r="E29" s="206" t="s">
        <v>584</v>
      </c>
      <c r="F29" s="239" t="s">
        <v>71</v>
      </c>
      <c r="G29" s="239" t="s">
        <v>179</v>
      </c>
      <c r="H29" s="184" t="s">
        <v>589</v>
      </c>
      <c r="I29" s="3">
        <v>6</v>
      </c>
      <c r="J29" s="3">
        <v>3</v>
      </c>
      <c r="K29" s="3">
        <v>1</v>
      </c>
      <c r="L29" s="3">
        <v>2</v>
      </c>
      <c r="M29" s="167"/>
      <c r="N29" s="39" t="str">
        <f t="shared" si="0"/>
        <v> </v>
      </c>
    </row>
    <row r="30" spans="1:14" ht="38.25">
      <c r="A30" s="55" t="s">
        <v>6</v>
      </c>
      <c r="B30" s="205" t="s">
        <v>582</v>
      </c>
      <c r="C30" s="205" t="s">
        <v>151</v>
      </c>
      <c r="D30" s="205">
        <v>1</v>
      </c>
      <c r="E30" s="206" t="s">
        <v>584</v>
      </c>
      <c r="F30" s="239" t="s">
        <v>71</v>
      </c>
      <c r="G30" s="3" t="s">
        <v>587</v>
      </c>
      <c r="H30" s="3" t="s">
        <v>217</v>
      </c>
      <c r="I30" s="3">
        <v>6</v>
      </c>
      <c r="J30" s="3">
        <v>1</v>
      </c>
      <c r="K30" s="3">
        <v>3</v>
      </c>
      <c r="L30" s="3">
        <v>1</v>
      </c>
      <c r="M30" s="167">
        <v>1</v>
      </c>
      <c r="N30" s="39" t="str">
        <f t="shared" si="0"/>
        <v> </v>
      </c>
    </row>
    <row r="31" spans="1:14" ht="39" customHeight="1">
      <c r="A31" s="55" t="s">
        <v>59</v>
      </c>
      <c r="B31" s="205" t="s">
        <v>582</v>
      </c>
      <c r="C31" s="205" t="s">
        <v>151</v>
      </c>
      <c r="D31" s="205">
        <v>1</v>
      </c>
      <c r="E31" s="206" t="s">
        <v>584</v>
      </c>
      <c r="F31" s="239" t="s">
        <v>71</v>
      </c>
      <c r="G31" s="3" t="s">
        <v>587</v>
      </c>
      <c r="H31" s="3" t="s">
        <v>217</v>
      </c>
      <c r="I31" s="239">
        <v>6</v>
      </c>
      <c r="J31" s="3">
        <v>1</v>
      </c>
      <c r="K31" s="3">
        <v>3</v>
      </c>
      <c r="L31" s="239">
        <v>1</v>
      </c>
      <c r="M31" s="169">
        <v>1</v>
      </c>
      <c r="N31" s="39" t="str">
        <f t="shared" si="0"/>
        <v> </v>
      </c>
    </row>
    <row r="32" spans="1:14" ht="12.75">
      <c r="A32" s="55" t="s">
        <v>6</v>
      </c>
      <c r="B32" s="205" t="s">
        <v>582</v>
      </c>
      <c r="C32" s="205" t="s">
        <v>151</v>
      </c>
      <c r="D32" s="205">
        <v>1</v>
      </c>
      <c r="E32" s="206" t="s">
        <v>584</v>
      </c>
      <c r="F32" s="3" t="s">
        <v>71</v>
      </c>
      <c r="G32" s="3" t="s">
        <v>588</v>
      </c>
      <c r="H32" s="3" t="s">
        <v>558</v>
      </c>
      <c r="I32" s="3">
        <v>6</v>
      </c>
      <c r="J32" s="3">
        <v>2</v>
      </c>
      <c r="K32" s="3">
        <v>4</v>
      </c>
      <c r="L32" s="3"/>
      <c r="M32" s="167"/>
      <c r="N32" s="39" t="str">
        <f t="shared" si="0"/>
        <v> </v>
      </c>
    </row>
    <row r="33" spans="1:14" ht="13.5" thickBot="1">
      <c r="A33" s="62" t="s">
        <v>59</v>
      </c>
      <c r="B33" s="207" t="s">
        <v>582</v>
      </c>
      <c r="C33" s="207" t="s">
        <v>151</v>
      </c>
      <c r="D33" s="207">
        <v>1</v>
      </c>
      <c r="E33" s="208" t="s">
        <v>584</v>
      </c>
      <c r="F33" s="152" t="s">
        <v>71</v>
      </c>
      <c r="G33" s="152" t="s">
        <v>588</v>
      </c>
      <c r="H33" s="152" t="s">
        <v>558</v>
      </c>
      <c r="I33" s="152">
        <v>6</v>
      </c>
      <c r="J33" s="152">
        <v>2</v>
      </c>
      <c r="K33" s="152">
        <v>4</v>
      </c>
      <c r="L33" s="152"/>
      <c r="M33" s="153"/>
      <c r="N33" s="39" t="str">
        <f t="shared" si="0"/>
        <v> </v>
      </c>
    </row>
    <row r="34" spans="1:14" ht="12.75">
      <c r="A34" s="201" t="s">
        <v>6</v>
      </c>
      <c r="B34" s="202" t="s">
        <v>582</v>
      </c>
      <c r="C34" s="202" t="s">
        <v>151</v>
      </c>
      <c r="D34" s="202">
        <v>2</v>
      </c>
      <c r="E34" s="203" t="s">
        <v>152</v>
      </c>
      <c r="F34" s="160" t="s">
        <v>71</v>
      </c>
      <c r="G34" s="160" t="s">
        <v>457</v>
      </c>
      <c r="H34" s="160" t="s">
        <v>458</v>
      </c>
      <c r="I34" s="160">
        <v>5</v>
      </c>
      <c r="J34" s="160">
        <v>3</v>
      </c>
      <c r="K34" s="160">
        <v>2</v>
      </c>
      <c r="L34" s="160"/>
      <c r="M34" s="165"/>
      <c r="N34" s="39" t="str">
        <f t="shared" si="0"/>
        <v> </v>
      </c>
    </row>
    <row r="35" spans="1:14" ht="13.5" customHeight="1">
      <c r="A35" s="55" t="s">
        <v>45</v>
      </c>
      <c r="B35" s="205" t="s">
        <v>582</v>
      </c>
      <c r="C35" s="205" t="s">
        <v>151</v>
      </c>
      <c r="D35" s="205">
        <v>2</v>
      </c>
      <c r="E35" s="206" t="s">
        <v>152</v>
      </c>
      <c r="F35" s="3" t="s">
        <v>71</v>
      </c>
      <c r="G35" s="3" t="s">
        <v>457</v>
      </c>
      <c r="H35" s="3" t="s">
        <v>458</v>
      </c>
      <c r="I35" s="239">
        <v>1</v>
      </c>
      <c r="J35" s="239"/>
      <c r="K35" s="239"/>
      <c r="L35" s="239"/>
      <c r="M35" s="169">
        <v>1</v>
      </c>
      <c r="N35" s="39" t="str">
        <f t="shared" si="0"/>
        <v> </v>
      </c>
    </row>
    <row r="36" spans="1:14" ht="12.75">
      <c r="A36" s="55" t="s">
        <v>59</v>
      </c>
      <c r="B36" s="205" t="s">
        <v>582</v>
      </c>
      <c r="C36" s="205" t="s">
        <v>151</v>
      </c>
      <c r="D36" s="205">
        <v>2</v>
      </c>
      <c r="E36" s="206" t="s">
        <v>152</v>
      </c>
      <c r="F36" s="3" t="s">
        <v>71</v>
      </c>
      <c r="G36" s="3" t="s">
        <v>457</v>
      </c>
      <c r="H36" s="3" t="s">
        <v>458</v>
      </c>
      <c r="I36" s="3">
        <v>6</v>
      </c>
      <c r="J36" s="3">
        <v>3</v>
      </c>
      <c r="K36" s="3">
        <v>2</v>
      </c>
      <c r="L36" s="3"/>
      <c r="M36" s="167">
        <v>1</v>
      </c>
      <c r="N36" s="39" t="str">
        <f t="shared" si="0"/>
        <v> </v>
      </c>
    </row>
    <row r="37" spans="1:14" ht="12.75">
      <c r="A37" s="55" t="s">
        <v>6</v>
      </c>
      <c r="B37" s="205" t="s">
        <v>582</v>
      </c>
      <c r="C37" s="205" t="s">
        <v>151</v>
      </c>
      <c r="D37" s="205">
        <v>2</v>
      </c>
      <c r="E37" s="206" t="s">
        <v>152</v>
      </c>
      <c r="F37" s="3" t="s">
        <v>75</v>
      </c>
      <c r="G37" s="3" t="s">
        <v>355</v>
      </c>
      <c r="H37" s="3" t="s">
        <v>459</v>
      </c>
      <c r="I37" s="3">
        <v>5</v>
      </c>
      <c r="J37" s="3">
        <v>3</v>
      </c>
      <c r="K37" s="3">
        <v>2</v>
      </c>
      <c r="L37" s="3"/>
      <c r="M37" s="167"/>
      <c r="N37" s="39" t="str">
        <f t="shared" si="0"/>
        <v> </v>
      </c>
    </row>
    <row r="38" spans="1:14" ht="12.75">
      <c r="A38" s="55" t="s">
        <v>45</v>
      </c>
      <c r="B38" s="205" t="s">
        <v>582</v>
      </c>
      <c r="C38" s="205" t="s">
        <v>151</v>
      </c>
      <c r="D38" s="205">
        <v>2</v>
      </c>
      <c r="E38" s="206" t="s">
        <v>152</v>
      </c>
      <c r="F38" s="3" t="s">
        <v>75</v>
      </c>
      <c r="G38" s="3" t="s">
        <v>355</v>
      </c>
      <c r="H38" s="3" t="s">
        <v>459</v>
      </c>
      <c r="I38" s="3">
        <v>1</v>
      </c>
      <c r="J38" s="3"/>
      <c r="K38" s="3"/>
      <c r="L38" s="3"/>
      <c r="M38" s="167">
        <v>1</v>
      </c>
      <c r="N38" s="39" t="str">
        <f t="shared" si="0"/>
        <v> </v>
      </c>
    </row>
    <row r="39" spans="1:14" ht="25.5" customHeight="1">
      <c r="A39" s="55" t="s">
        <v>59</v>
      </c>
      <c r="B39" s="205" t="s">
        <v>582</v>
      </c>
      <c r="C39" s="205" t="s">
        <v>151</v>
      </c>
      <c r="D39" s="205">
        <v>2</v>
      </c>
      <c r="E39" s="206" t="s">
        <v>152</v>
      </c>
      <c r="F39" s="3" t="s">
        <v>75</v>
      </c>
      <c r="G39" s="3" t="s">
        <v>355</v>
      </c>
      <c r="H39" s="3" t="s">
        <v>459</v>
      </c>
      <c r="I39" s="239">
        <v>6</v>
      </c>
      <c r="J39" s="239">
        <v>3</v>
      </c>
      <c r="K39" s="239">
        <v>2</v>
      </c>
      <c r="L39" s="239"/>
      <c r="M39" s="169">
        <v>1</v>
      </c>
      <c r="N39" s="39" t="str">
        <f t="shared" si="0"/>
        <v> </v>
      </c>
    </row>
    <row r="40" spans="1:14" ht="12.75">
      <c r="A40" s="55" t="s">
        <v>6</v>
      </c>
      <c r="B40" s="205" t="s">
        <v>582</v>
      </c>
      <c r="C40" s="205" t="s">
        <v>151</v>
      </c>
      <c r="D40" s="205">
        <v>2</v>
      </c>
      <c r="E40" s="206" t="s">
        <v>152</v>
      </c>
      <c r="F40" s="3" t="s">
        <v>75</v>
      </c>
      <c r="G40" s="3" t="s">
        <v>460</v>
      </c>
      <c r="H40" s="184" t="s">
        <v>461</v>
      </c>
      <c r="I40" s="3">
        <v>5</v>
      </c>
      <c r="J40" s="3">
        <v>5</v>
      </c>
      <c r="K40" s="3"/>
      <c r="L40" s="3"/>
      <c r="M40" s="167"/>
      <c r="N40" s="39" t="str">
        <f t="shared" si="0"/>
        <v> </v>
      </c>
    </row>
    <row r="41" spans="1:14" ht="12.75">
      <c r="A41" s="55" t="s">
        <v>45</v>
      </c>
      <c r="B41" s="205" t="s">
        <v>582</v>
      </c>
      <c r="C41" s="205" t="s">
        <v>151</v>
      </c>
      <c r="D41" s="205">
        <v>2</v>
      </c>
      <c r="E41" s="206" t="s">
        <v>152</v>
      </c>
      <c r="F41" s="3" t="s">
        <v>75</v>
      </c>
      <c r="G41" s="3" t="s">
        <v>460</v>
      </c>
      <c r="H41" s="184" t="s">
        <v>461</v>
      </c>
      <c r="I41" s="3">
        <v>1</v>
      </c>
      <c r="J41" s="3"/>
      <c r="K41" s="3"/>
      <c r="L41" s="3"/>
      <c r="M41" s="167">
        <v>1</v>
      </c>
      <c r="N41" s="39" t="str">
        <f t="shared" si="0"/>
        <v> </v>
      </c>
    </row>
    <row r="42" spans="1:14" ht="12.75">
      <c r="A42" s="55" t="s">
        <v>59</v>
      </c>
      <c r="B42" s="205" t="s">
        <v>582</v>
      </c>
      <c r="C42" s="205" t="s">
        <v>151</v>
      </c>
      <c r="D42" s="205">
        <v>2</v>
      </c>
      <c r="E42" s="206" t="s">
        <v>152</v>
      </c>
      <c r="F42" s="3" t="s">
        <v>75</v>
      </c>
      <c r="G42" s="3" t="s">
        <v>460</v>
      </c>
      <c r="H42" s="184" t="s">
        <v>461</v>
      </c>
      <c r="I42" s="3">
        <v>6</v>
      </c>
      <c r="J42" s="3">
        <v>5</v>
      </c>
      <c r="K42" s="3"/>
      <c r="L42" s="3"/>
      <c r="M42" s="167">
        <v>1</v>
      </c>
      <c r="N42" s="39" t="str">
        <f t="shared" si="0"/>
        <v> </v>
      </c>
    </row>
    <row r="43" spans="1:14" ht="18" customHeight="1">
      <c r="A43" s="55" t="s">
        <v>6</v>
      </c>
      <c r="B43" s="205" t="s">
        <v>582</v>
      </c>
      <c r="C43" s="205" t="s">
        <v>151</v>
      </c>
      <c r="D43" s="205">
        <v>2</v>
      </c>
      <c r="E43" s="206" t="s">
        <v>152</v>
      </c>
      <c r="F43" s="3" t="s">
        <v>75</v>
      </c>
      <c r="G43" s="3" t="s">
        <v>351</v>
      </c>
      <c r="H43" s="184" t="s">
        <v>462</v>
      </c>
      <c r="I43" s="239">
        <v>5</v>
      </c>
      <c r="J43" s="239">
        <v>4</v>
      </c>
      <c r="K43" s="239">
        <v>1</v>
      </c>
      <c r="L43" s="239"/>
      <c r="M43" s="169"/>
      <c r="N43" s="39" t="str">
        <f t="shared" si="0"/>
        <v> </v>
      </c>
    </row>
    <row r="44" spans="1:14" ht="12.75">
      <c r="A44" s="55" t="s">
        <v>45</v>
      </c>
      <c r="B44" s="205" t="s">
        <v>582</v>
      </c>
      <c r="C44" s="205" t="s">
        <v>151</v>
      </c>
      <c r="D44" s="205">
        <v>2</v>
      </c>
      <c r="E44" s="206" t="s">
        <v>152</v>
      </c>
      <c r="F44" s="3" t="s">
        <v>75</v>
      </c>
      <c r="G44" s="3" t="s">
        <v>351</v>
      </c>
      <c r="H44" s="184" t="s">
        <v>462</v>
      </c>
      <c r="I44" s="3">
        <v>1</v>
      </c>
      <c r="J44" s="3"/>
      <c r="K44" s="3"/>
      <c r="L44" s="3"/>
      <c r="M44" s="167">
        <v>1</v>
      </c>
      <c r="N44" s="39" t="str">
        <f t="shared" si="0"/>
        <v> </v>
      </c>
    </row>
    <row r="45" spans="1:14" ht="13.5" thickBot="1">
      <c r="A45" s="62" t="s">
        <v>59</v>
      </c>
      <c r="B45" s="207" t="s">
        <v>582</v>
      </c>
      <c r="C45" s="207" t="s">
        <v>151</v>
      </c>
      <c r="D45" s="207">
        <v>2</v>
      </c>
      <c r="E45" s="208" t="s">
        <v>152</v>
      </c>
      <c r="F45" s="152" t="s">
        <v>75</v>
      </c>
      <c r="G45" s="152" t="s">
        <v>351</v>
      </c>
      <c r="H45" s="192" t="s">
        <v>462</v>
      </c>
      <c r="I45" s="152">
        <v>6</v>
      </c>
      <c r="J45" s="152">
        <v>4</v>
      </c>
      <c r="K45" s="152">
        <v>1</v>
      </c>
      <c r="L45" s="152"/>
      <c r="M45" s="153">
        <v>1</v>
      </c>
      <c r="N45" s="39" t="str">
        <f t="shared" si="0"/>
        <v> </v>
      </c>
    </row>
    <row r="46" spans="1:14" ht="12.75">
      <c r="A46" s="201" t="s">
        <v>6</v>
      </c>
      <c r="B46" s="202" t="s">
        <v>582</v>
      </c>
      <c r="C46" s="202" t="s">
        <v>151</v>
      </c>
      <c r="D46" s="202">
        <v>2</v>
      </c>
      <c r="E46" s="203" t="s">
        <v>153</v>
      </c>
      <c r="F46" s="160" t="s">
        <v>71</v>
      </c>
      <c r="G46" s="160" t="s">
        <v>457</v>
      </c>
      <c r="H46" s="160" t="s">
        <v>458</v>
      </c>
      <c r="I46" s="160">
        <v>6</v>
      </c>
      <c r="J46" s="160">
        <v>4</v>
      </c>
      <c r="K46" s="160">
        <v>2</v>
      </c>
      <c r="L46" s="160"/>
      <c r="M46" s="165"/>
      <c r="N46" s="39" t="str">
        <f t="shared" si="0"/>
        <v> </v>
      </c>
    </row>
    <row r="47" spans="1:14" ht="25.5" customHeight="1">
      <c r="A47" s="55" t="s">
        <v>45</v>
      </c>
      <c r="B47" s="205" t="s">
        <v>582</v>
      </c>
      <c r="C47" s="205" t="s">
        <v>151</v>
      </c>
      <c r="D47" s="205">
        <v>2</v>
      </c>
      <c r="E47" s="206" t="s">
        <v>153</v>
      </c>
      <c r="F47" s="3" t="s">
        <v>71</v>
      </c>
      <c r="G47" s="3" t="s">
        <v>457</v>
      </c>
      <c r="H47" s="3" t="s">
        <v>458</v>
      </c>
      <c r="I47" s="239">
        <v>1</v>
      </c>
      <c r="J47" s="239"/>
      <c r="K47" s="239">
        <v>1</v>
      </c>
      <c r="L47" s="239"/>
      <c r="M47" s="169"/>
      <c r="N47" s="39" t="str">
        <f t="shared" si="0"/>
        <v> </v>
      </c>
    </row>
    <row r="48" spans="1:14" ht="12.75">
      <c r="A48" s="55" t="s">
        <v>59</v>
      </c>
      <c r="B48" s="205" t="s">
        <v>582</v>
      </c>
      <c r="C48" s="205" t="s">
        <v>151</v>
      </c>
      <c r="D48" s="205">
        <v>2</v>
      </c>
      <c r="E48" s="206" t="s">
        <v>153</v>
      </c>
      <c r="F48" s="3" t="s">
        <v>71</v>
      </c>
      <c r="G48" s="3" t="s">
        <v>457</v>
      </c>
      <c r="H48" s="3" t="s">
        <v>458</v>
      </c>
      <c r="I48" s="3">
        <v>7</v>
      </c>
      <c r="J48" s="3">
        <v>4</v>
      </c>
      <c r="K48" s="3">
        <v>3</v>
      </c>
      <c r="L48" s="3"/>
      <c r="M48" s="167"/>
      <c r="N48" s="39" t="str">
        <f t="shared" si="0"/>
        <v> </v>
      </c>
    </row>
    <row r="49" spans="1:14" ht="12.75">
      <c r="A49" s="55" t="s">
        <v>6</v>
      </c>
      <c r="B49" s="205" t="s">
        <v>582</v>
      </c>
      <c r="C49" s="205" t="s">
        <v>151</v>
      </c>
      <c r="D49" s="205">
        <v>2</v>
      </c>
      <c r="E49" s="206" t="s">
        <v>153</v>
      </c>
      <c r="F49" s="3" t="s">
        <v>75</v>
      </c>
      <c r="G49" s="3" t="s">
        <v>355</v>
      </c>
      <c r="H49" s="3" t="s">
        <v>459</v>
      </c>
      <c r="I49" s="3">
        <v>6</v>
      </c>
      <c r="J49" s="3">
        <v>4</v>
      </c>
      <c r="K49" s="3">
        <v>2</v>
      </c>
      <c r="L49" s="3"/>
      <c r="M49" s="167"/>
      <c r="N49" s="39" t="str">
        <f t="shared" si="0"/>
        <v> </v>
      </c>
    </row>
    <row r="50" spans="1:14" ht="12.75">
      <c r="A50" s="55" t="s">
        <v>45</v>
      </c>
      <c r="B50" s="205" t="s">
        <v>582</v>
      </c>
      <c r="C50" s="205" t="s">
        <v>151</v>
      </c>
      <c r="D50" s="205">
        <v>2</v>
      </c>
      <c r="E50" s="206" t="s">
        <v>153</v>
      </c>
      <c r="F50" s="3" t="s">
        <v>75</v>
      </c>
      <c r="G50" s="3" t="s">
        <v>355</v>
      </c>
      <c r="H50" s="3" t="s">
        <v>459</v>
      </c>
      <c r="I50" s="3">
        <v>1</v>
      </c>
      <c r="J50" s="3"/>
      <c r="K50" s="3">
        <v>1</v>
      </c>
      <c r="L50" s="3"/>
      <c r="M50" s="167"/>
      <c r="N50" s="39" t="str">
        <f t="shared" si="0"/>
        <v> </v>
      </c>
    </row>
    <row r="51" spans="1:14" ht="25.5" customHeight="1">
      <c r="A51" s="55" t="s">
        <v>59</v>
      </c>
      <c r="B51" s="205" t="s">
        <v>582</v>
      </c>
      <c r="C51" s="205" t="s">
        <v>151</v>
      </c>
      <c r="D51" s="205">
        <v>2</v>
      </c>
      <c r="E51" s="206" t="s">
        <v>153</v>
      </c>
      <c r="F51" s="3" t="s">
        <v>75</v>
      </c>
      <c r="G51" s="3" t="s">
        <v>355</v>
      </c>
      <c r="H51" s="3" t="s">
        <v>459</v>
      </c>
      <c r="I51" s="239">
        <v>7</v>
      </c>
      <c r="J51" s="239">
        <v>4</v>
      </c>
      <c r="K51" s="239">
        <v>3</v>
      </c>
      <c r="L51" s="239"/>
      <c r="M51" s="169"/>
      <c r="N51" s="39" t="str">
        <f t="shared" si="0"/>
        <v> </v>
      </c>
    </row>
    <row r="52" spans="1:14" ht="12.75">
      <c r="A52" s="55" t="s">
        <v>6</v>
      </c>
      <c r="B52" s="205" t="s">
        <v>582</v>
      </c>
      <c r="C52" s="205" t="s">
        <v>151</v>
      </c>
      <c r="D52" s="205">
        <v>2</v>
      </c>
      <c r="E52" s="206" t="s">
        <v>153</v>
      </c>
      <c r="F52" s="3" t="s">
        <v>75</v>
      </c>
      <c r="G52" s="3" t="s">
        <v>460</v>
      </c>
      <c r="H52" s="184" t="s">
        <v>461</v>
      </c>
      <c r="I52" s="3">
        <v>6</v>
      </c>
      <c r="J52" s="3">
        <v>5</v>
      </c>
      <c r="K52" s="3">
        <v>1</v>
      </c>
      <c r="L52" s="3"/>
      <c r="M52" s="167"/>
      <c r="N52" s="39" t="str">
        <f t="shared" si="0"/>
        <v> </v>
      </c>
    </row>
    <row r="53" spans="1:14" ht="12.75">
      <c r="A53" s="55" t="s">
        <v>45</v>
      </c>
      <c r="B53" s="205" t="s">
        <v>582</v>
      </c>
      <c r="C53" s="205" t="s">
        <v>151</v>
      </c>
      <c r="D53" s="205">
        <v>2</v>
      </c>
      <c r="E53" s="206" t="s">
        <v>153</v>
      </c>
      <c r="F53" s="3" t="s">
        <v>75</v>
      </c>
      <c r="G53" s="3" t="s">
        <v>460</v>
      </c>
      <c r="H53" s="184" t="s">
        <v>461</v>
      </c>
      <c r="I53" s="3">
        <v>1</v>
      </c>
      <c r="J53" s="3"/>
      <c r="K53" s="3">
        <v>1</v>
      </c>
      <c r="L53" s="3"/>
      <c r="M53" s="167"/>
      <c r="N53" s="39" t="str">
        <f t="shared" si="0"/>
        <v> </v>
      </c>
    </row>
    <row r="54" spans="1:14" ht="12.75">
      <c r="A54" s="55" t="s">
        <v>59</v>
      </c>
      <c r="B54" s="205" t="s">
        <v>582</v>
      </c>
      <c r="C54" s="205" t="s">
        <v>151</v>
      </c>
      <c r="D54" s="205">
        <v>2</v>
      </c>
      <c r="E54" s="206" t="s">
        <v>153</v>
      </c>
      <c r="F54" s="3" t="s">
        <v>75</v>
      </c>
      <c r="G54" s="3" t="s">
        <v>460</v>
      </c>
      <c r="H54" s="184" t="s">
        <v>461</v>
      </c>
      <c r="I54" s="3">
        <v>7</v>
      </c>
      <c r="J54" s="3">
        <v>5</v>
      </c>
      <c r="K54" s="3">
        <v>2</v>
      </c>
      <c r="L54" s="3"/>
      <c r="M54" s="167"/>
      <c r="N54" s="39" t="str">
        <f t="shared" si="0"/>
        <v> </v>
      </c>
    </row>
    <row r="55" spans="1:14" ht="25.5" customHeight="1">
      <c r="A55" s="55" t="s">
        <v>6</v>
      </c>
      <c r="B55" s="205" t="s">
        <v>582</v>
      </c>
      <c r="C55" s="205" t="s">
        <v>151</v>
      </c>
      <c r="D55" s="205">
        <v>2</v>
      </c>
      <c r="E55" s="206" t="s">
        <v>153</v>
      </c>
      <c r="F55" s="3" t="s">
        <v>75</v>
      </c>
      <c r="G55" s="3" t="s">
        <v>351</v>
      </c>
      <c r="H55" s="184" t="s">
        <v>462</v>
      </c>
      <c r="I55" s="239">
        <v>6</v>
      </c>
      <c r="J55" s="239">
        <v>3</v>
      </c>
      <c r="K55" s="239">
        <v>3</v>
      </c>
      <c r="L55" s="239"/>
      <c r="M55" s="169"/>
      <c r="N55" s="39" t="str">
        <f t="shared" si="0"/>
        <v> </v>
      </c>
    </row>
    <row r="56" spans="1:14" ht="12.75">
      <c r="A56" s="55" t="s">
        <v>45</v>
      </c>
      <c r="B56" s="205" t="s">
        <v>582</v>
      </c>
      <c r="C56" s="205" t="s">
        <v>151</v>
      </c>
      <c r="D56" s="205">
        <v>2</v>
      </c>
      <c r="E56" s="206" t="s">
        <v>153</v>
      </c>
      <c r="F56" s="3" t="s">
        <v>75</v>
      </c>
      <c r="G56" s="3" t="s">
        <v>351</v>
      </c>
      <c r="H56" s="184" t="s">
        <v>462</v>
      </c>
      <c r="I56" s="3">
        <v>1</v>
      </c>
      <c r="J56" s="3"/>
      <c r="K56" s="3">
        <v>1</v>
      </c>
      <c r="L56" s="3"/>
      <c r="M56" s="167"/>
      <c r="N56" s="39" t="str">
        <f t="shared" si="0"/>
        <v> </v>
      </c>
    </row>
    <row r="57" spans="1:14" ht="13.5" thickBot="1">
      <c r="A57" s="204" t="s">
        <v>59</v>
      </c>
      <c r="B57" s="258" t="s">
        <v>582</v>
      </c>
      <c r="C57" s="258" t="s">
        <v>151</v>
      </c>
      <c r="D57" s="258">
        <v>2</v>
      </c>
      <c r="E57" s="259" t="s">
        <v>153</v>
      </c>
      <c r="F57" s="105" t="s">
        <v>75</v>
      </c>
      <c r="G57" s="105" t="s">
        <v>351</v>
      </c>
      <c r="H57" s="186" t="s">
        <v>462</v>
      </c>
      <c r="I57" s="105">
        <v>7</v>
      </c>
      <c r="J57" s="105">
        <v>3</v>
      </c>
      <c r="K57" s="105">
        <v>4</v>
      </c>
      <c r="L57" s="105"/>
      <c r="M57" s="106"/>
      <c r="N57" s="39" t="str">
        <f t="shared" si="0"/>
        <v> </v>
      </c>
    </row>
    <row r="58" spans="1:14" ht="12.75">
      <c r="A58" s="201" t="s">
        <v>6</v>
      </c>
      <c r="B58" s="202" t="s">
        <v>582</v>
      </c>
      <c r="C58" s="202" t="s">
        <v>151</v>
      </c>
      <c r="D58" s="202">
        <v>2</v>
      </c>
      <c r="E58" s="203" t="s">
        <v>154</v>
      </c>
      <c r="F58" s="160" t="s">
        <v>71</v>
      </c>
      <c r="G58" s="160" t="s">
        <v>457</v>
      </c>
      <c r="H58" s="160" t="s">
        <v>458</v>
      </c>
      <c r="I58" s="160">
        <v>5</v>
      </c>
      <c r="J58" s="160">
        <v>1</v>
      </c>
      <c r="K58" s="160">
        <v>3</v>
      </c>
      <c r="L58" s="160">
        <v>1</v>
      </c>
      <c r="M58" s="165"/>
      <c r="N58" s="39" t="str">
        <f t="shared" si="0"/>
        <v> </v>
      </c>
    </row>
    <row r="59" spans="1:14" ht="25.5" customHeight="1">
      <c r="A59" s="55" t="s">
        <v>59</v>
      </c>
      <c r="B59" s="205" t="s">
        <v>582</v>
      </c>
      <c r="C59" s="205" t="s">
        <v>151</v>
      </c>
      <c r="D59" s="205">
        <v>2</v>
      </c>
      <c r="E59" s="206" t="s">
        <v>154</v>
      </c>
      <c r="F59" s="3" t="s">
        <v>71</v>
      </c>
      <c r="G59" s="3" t="s">
        <v>457</v>
      </c>
      <c r="H59" s="3" t="s">
        <v>458</v>
      </c>
      <c r="I59" s="239">
        <v>5</v>
      </c>
      <c r="J59" s="239">
        <v>1</v>
      </c>
      <c r="K59" s="239">
        <v>3</v>
      </c>
      <c r="L59" s="239">
        <v>1</v>
      </c>
      <c r="M59" s="169"/>
      <c r="N59" s="39" t="str">
        <f t="shared" si="0"/>
        <v> </v>
      </c>
    </row>
    <row r="60" spans="1:14" ht="12.75">
      <c r="A60" s="55" t="s">
        <v>6</v>
      </c>
      <c r="B60" s="205" t="s">
        <v>582</v>
      </c>
      <c r="C60" s="205" t="s">
        <v>151</v>
      </c>
      <c r="D60" s="205">
        <v>2</v>
      </c>
      <c r="E60" s="206" t="s">
        <v>154</v>
      </c>
      <c r="F60" s="3" t="s">
        <v>75</v>
      </c>
      <c r="G60" s="3" t="s">
        <v>355</v>
      </c>
      <c r="H60" s="3" t="s">
        <v>459</v>
      </c>
      <c r="I60" s="3">
        <v>5</v>
      </c>
      <c r="J60" s="3">
        <v>2</v>
      </c>
      <c r="K60" s="3">
        <v>3</v>
      </c>
      <c r="L60" s="3"/>
      <c r="M60" s="167"/>
      <c r="N60" s="39" t="str">
        <f t="shared" si="0"/>
        <v> </v>
      </c>
    </row>
    <row r="61" spans="1:14" ht="12.75">
      <c r="A61" s="55" t="s">
        <v>59</v>
      </c>
      <c r="B61" s="205" t="s">
        <v>582</v>
      </c>
      <c r="C61" s="205" t="s">
        <v>151</v>
      </c>
      <c r="D61" s="205">
        <v>2</v>
      </c>
      <c r="E61" s="206" t="s">
        <v>154</v>
      </c>
      <c r="F61" s="3" t="s">
        <v>75</v>
      </c>
      <c r="G61" s="3" t="s">
        <v>355</v>
      </c>
      <c r="H61" s="3" t="s">
        <v>459</v>
      </c>
      <c r="I61" s="3">
        <v>5</v>
      </c>
      <c r="J61" s="3">
        <v>2</v>
      </c>
      <c r="K61" s="3">
        <v>3</v>
      </c>
      <c r="L61" s="3"/>
      <c r="M61" s="167"/>
      <c r="N61" s="39" t="str">
        <f t="shared" si="0"/>
        <v> </v>
      </c>
    </row>
    <row r="62" spans="1:14" ht="12.75">
      <c r="A62" s="55" t="s">
        <v>6</v>
      </c>
      <c r="B62" s="205" t="s">
        <v>582</v>
      </c>
      <c r="C62" s="205" t="s">
        <v>151</v>
      </c>
      <c r="D62" s="205">
        <v>2</v>
      </c>
      <c r="E62" s="206" t="s">
        <v>154</v>
      </c>
      <c r="F62" s="3" t="s">
        <v>75</v>
      </c>
      <c r="G62" s="3" t="s">
        <v>460</v>
      </c>
      <c r="H62" s="184" t="s">
        <v>461</v>
      </c>
      <c r="I62" s="3">
        <v>5</v>
      </c>
      <c r="J62" s="3">
        <v>3</v>
      </c>
      <c r="K62" s="3">
        <v>2</v>
      </c>
      <c r="L62" s="3"/>
      <c r="M62" s="167"/>
      <c r="N62" s="39" t="str">
        <f t="shared" si="0"/>
        <v> </v>
      </c>
    </row>
    <row r="63" spans="1:14" ht="25.5" customHeight="1">
      <c r="A63" s="55" t="s">
        <v>59</v>
      </c>
      <c r="B63" s="205" t="s">
        <v>582</v>
      </c>
      <c r="C63" s="205" t="s">
        <v>151</v>
      </c>
      <c r="D63" s="205">
        <v>2</v>
      </c>
      <c r="E63" s="206" t="s">
        <v>154</v>
      </c>
      <c r="F63" s="3" t="s">
        <v>75</v>
      </c>
      <c r="G63" s="3" t="s">
        <v>460</v>
      </c>
      <c r="H63" s="184" t="s">
        <v>461</v>
      </c>
      <c r="I63" s="239">
        <v>5</v>
      </c>
      <c r="J63" s="239">
        <v>3</v>
      </c>
      <c r="K63" s="239">
        <v>2</v>
      </c>
      <c r="L63" s="239"/>
      <c r="M63" s="169"/>
      <c r="N63" s="39" t="str">
        <f t="shared" si="0"/>
        <v> </v>
      </c>
    </row>
    <row r="64" spans="1:14" ht="12.75">
      <c r="A64" s="55" t="s">
        <v>6</v>
      </c>
      <c r="B64" s="205" t="s">
        <v>582</v>
      </c>
      <c r="C64" s="205" t="s">
        <v>151</v>
      </c>
      <c r="D64" s="205">
        <v>2</v>
      </c>
      <c r="E64" s="206" t="s">
        <v>154</v>
      </c>
      <c r="F64" s="3" t="s">
        <v>75</v>
      </c>
      <c r="G64" s="3" t="s">
        <v>351</v>
      </c>
      <c r="H64" s="184" t="s">
        <v>462</v>
      </c>
      <c r="I64" s="3">
        <v>5</v>
      </c>
      <c r="J64" s="3">
        <v>3</v>
      </c>
      <c r="K64" s="3">
        <v>2</v>
      </c>
      <c r="L64" s="3"/>
      <c r="M64" s="167"/>
      <c r="N64" s="39" t="str">
        <f t="shared" si="0"/>
        <v> </v>
      </c>
    </row>
    <row r="65" spans="1:14" ht="13.5" thickBot="1">
      <c r="A65" s="204" t="s">
        <v>59</v>
      </c>
      <c r="B65" s="258" t="s">
        <v>582</v>
      </c>
      <c r="C65" s="258" t="s">
        <v>151</v>
      </c>
      <c r="D65" s="258">
        <v>2</v>
      </c>
      <c r="E65" s="259" t="s">
        <v>154</v>
      </c>
      <c r="F65" s="105" t="s">
        <v>75</v>
      </c>
      <c r="G65" s="105" t="s">
        <v>351</v>
      </c>
      <c r="H65" s="186" t="s">
        <v>462</v>
      </c>
      <c r="I65" s="105">
        <v>5</v>
      </c>
      <c r="J65" s="105">
        <v>3</v>
      </c>
      <c r="K65" s="105">
        <v>2</v>
      </c>
      <c r="L65" s="105"/>
      <c r="M65" s="106"/>
      <c r="N65" s="39" t="str">
        <f t="shared" si="0"/>
        <v> </v>
      </c>
    </row>
    <row r="66" spans="1:14" ht="12.75">
      <c r="A66" s="131" t="s">
        <v>6</v>
      </c>
      <c r="B66" s="205" t="s">
        <v>582</v>
      </c>
      <c r="C66" s="235" t="s">
        <v>151</v>
      </c>
      <c r="D66" s="238">
        <v>3</v>
      </c>
      <c r="E66" s="238" t="s">
        <v>163</v>
      </c>
      <c r="F66" s="234" t="s">
        <v>75</v>
      </c>
      <c r="G66" s="234" t="s">
        <v>355</v>
      </c>
      <c r="H66" s="191" t="s">
        <v>475</v>
      </c>
      <c r="I66" s="160">
        <v>8</v>
      </c>
      <c r="J66" s="160"/>
      <c r="K66" s="160">
        <v>5</v>
      </c>
      <c r="L66" s="160">
        <v>1</v>
      </c>
      <c r="M66" s="165">
        <v>2</v>
      </c>
      <c r="N66" s="39" t="str">
        <f t="shared" si="0"/>
        <v> </v>
      </c>
    </row>
    <row r="67" spans="1:14" ht="12.75">
      <c r="A67" s="151" t="s">
        <v>59</v>
      </c>
      <c r="B67" s="205" t="s">
        <v>582</v>
      </c>
      <c r="C67" s="241" t="s">
        <v>151</v>
      </c>
      <c r="D67" s="242">
        <v>3</v>
      </c>
      <c r="E67" s="242" t="s">
        <v>163</v>
      </c>
      <c r="F67" s="239" t="s">
        <v>75</v>
      </c>
      <c r="G67" s="239" t="s">
        <v>355</v>
      </c>
      <c r="H67" s="184" t="s">
        <v>475</v>
      </c>
      <c r="I67" s="3">
        <v>8</v>
      </c>
      <c r="J67" s="3"/>
      <c r="K67" s="3">
        <v>5</v>
      </c>
      <c r="L67" s="3">
        <v>1</v>
      </c>
      <c r="M67" s="167">
        <v>2</v>
      </c>
      <c r="N67" s="39" t="str">
        <f t="shared" si="0"/>
        <v> </v>
      </c>
    </row>
    <row r="68" spans="1:14" ht="12.75">
      <c r="A68" s="166" t="s">
        <v>6</v>
      </c>
      <c r="B68" s="205" t="s">
        <v>582</v>
      </c>
      <c r="C68" s="236" t="s">
        <v>151</v>
      </c>
      <c r="D68" s="239">
        <v>3</v>
      </c>
      <c r="E68" s="239" t="s">
        <v>163</v>
      </c>
      <c r="F68" s="239" t="s">
        <v>75</v>
      </c>
      <c r="G68" s="239" t="s">
        <v>351</v>
      </c>
      <c r="H68" s="183" t="s">
        <v>181</v>
      </c>
      <c r="I68" s="3">
        <v>8</v>
      </c>
      <c r="J68" s="3">
        <v>2</v>
      </c>
      <c r="K68" s="3">
        <v>6</v>
      </c>
      <c r="L68" s="3"/>
      <c r="M68" s="167"/>
      <c r="N68" s="39" t="str">
        <f t="shared" si="0"/>
        <v> </v>
      </c>
    </row>
    <row r="69" spans="1:14" ht="12.75">
      <c r="A69" s="166" t="s">
        <v>59</v>
      </c>
      <c r="B69" s="205" t="s">
        <v>582</v>
      </c>
      <c r="C69" s="236" t="s">
        <v>151</v>
      </c>
      <c r="D69" s="239">
        <v>3</v>
      </c>
      <c r="E69" s="239" t="s">
        <v>163</v>
      </c>
      <c r="F69" s="239" t="s">
        <v>75</v>
      </c>
      <c r="G69" s="239" t="s">
        <v>351</v>
      </c>
      <c r="H69" s="183" t="s">
        <v>181</v>
      </c>
      <c r="I69" s="3">
        <v>8</v>
      </c>
      <c r="J69" s="3">
        <v>2</v>
      </c>
      <c r="K69" s="3">
        <v>6</v>
      </c>
      <c r="L69" s="3"/>
      <c r="M69" s="167"/>
      <c r="N69" s="39" t="str">
        <f t="shared" si="0"/>
        <v> </v>
      </c>
    </row>
    <row r="70" spans="1:14" ht="25.5">
      <c r="A70" s="166" t="s">
        <v>6</v>
      </c>
      <c r="B70" s="205" t="s">
        <v>582</v>
      </c>
      <c r="C70" s="236" t="s">
        <v>151</v>
      </c>
      <c r="D70" s="239">
        <v>3</v>
      </c>
      <c r="E70" s="239" t="s">
        <v>163</v>
      </c>
      <c r="F70" s="239" t="s">
        <v>75</v>
      </c>
      <c r="G70" s="236" t="s">
        <v>184</v>
      </c>
      <c r="H70" s="239" t="s">
        <v>476</v>
      </c>
      <c r="I70" s="3">
        <v>8</v>
      </c>
      <c r="J70" s="3">
        <v>1</v>
      </c>
      <c r="K70" s="3">
        <v>6</v>
      </c>
      <c r="L70" s="3">
        <v>1</v>
      </c>
      <c r="M70" s="167"/>
      <c r="N70" s="39" t="str">
        <f t="shared" si="0"/>
        <v> </v>
      </c>
    </row>
    <row r="71" spans="1:14" ht="25.5">
      <c r="A71" s="166" t="s">
        <v>59</v>
      </c>
      <c r="B71" s="205" t="s">
        <v>582</v>
      </c>
      <c r="C71" s="236" t="s">
        <v>151</v>
      </c>
      <c r="D71" s="239">
        <v>3</v>
      </c>
      <c r="E71" s="239" t="s">
        <v>163</v>
      </c>
      <c r="F71" s="239" t="s">
        <v>75</v>
      </c>
      <c r="G71" s="236" t="s">
        <v>184</v>
      </c>
      <c r="H71" s="239" t="s">
        <v>476</v>
      </c>
      <c r="I71" s="3">
        <v>8</v>
      </c>
      <c r="J71" s="3">
        <v>1</v>
      </c>
      <c r="K71" s="3">
        <v>6</v>
      </c>
      <c r="L71" s="3">
        <v>1</v>
      </c>
      <c r="M71" s="167"/>
      <c r="N71" s="39" t="str">
        <f t="shared" si="0"/>
        <v> </v>
      </c>
    </row>
    <row r="72" spans="1:14" ht="25.5">
      <c r="A72" s="166" t="s">
        <v>6</v>
      </c>
      <c r="B72" s="205" t="s">
        <v>582</v>
      </c>
      <c r="C72" s="236" t="s">
        <v>151</v>
      </c>
      <c r="D72" s="239">
        <v>3</v>
      </c>
      <c r="E72" s="239" t="s">
        <v>163</v>
      </c>
      <c r="F72" s="239" t="s">
        <v>75</v>
      </c>
      <c r="G72" s="236" t="s">
        <v>185</v>
      </c>
      <c r="H72" s="236" t="s">
        <v>499</v>
      </c>
      <c r="I72" s="3">
        <v>8</v>
      </c>
      <c r="J72" s="3">
        <v>3</v>
      </c>
      <c r="K72" s="3">
        <v>4</v>
      </c>
      <c r="L72" s="3">
        <v>1</v>
      </c>
      <c r="M72" s="167"/>
      <c r="N72" s="39" t="str">
        <f t="shared" si="0"/>
        <v> </v>
      </c>
    </row>
    <row r="73" spans="1:14" ht="26.25" thickBot="1">
      <c r="A73" s="151" t="s">
        <v>59</v>
      </c>
      <c r="B73" s="205" t="s">
        <v>582</v>
      </c>
      <c r="C73" s="241" t="s">
        <v>151</v>
      </c>
      <c r="D73" s="242">
        <v>3</v>
      </c>
      <c r="E73" s="242" t="s">
        <v>163</v>
      </c>
      <c r="F73" s="242" t="s">
        <v>75</v>
      </c>
      <c r="G73" s="241" t="s">
        <v>185</v>
      </c>
      <c r="H73" s="236" t="s">
        <v>499</v>
      </c>
      <c r="I73" s="152">
        <v>8</v>
      </c>
      <c r="J73" s="152">
        <v>3</v>
      </c>
      <c r="K73" s="152">
        <v>4</v>
      </c>
      <c r="L73" s="152">
        <v>1</v>
      </c>
      <c r="M73" s="153"/>
      <c r="N73" s="39" t="str">
        <f t="shared" si="0"/>
        <v> </v>
      </c>
    </row>
    <row r="74" spans="1:13" ht="12.75">
      <c r="A74" s="131" t="s">
        <v>6</v>
      </c>
      <c r="B74" s="205" t="s">
        <v>582</v>
      </c>
      <c r="C74" s="235" t="s">
        <v>151</v>
      </c>
      <c r="D74" s="238">
        <v>3</v>
      </c>
      <c r="E74" s="238" t="s">
        <v>164</v>
      </c>
      <c r="F74" s="238" t="s">
        <v>75</v>
      </c>
      <c r="G74" s="238" t="s">
        <v>355</v>
      </c>
      <c r="H74" s="185" t="s">
        <v>475</v>
      </c>
      <c r="I74" s="160">
        <v>8</v>
      </c>
      <c r="J74" s="160"/>
      <c r="K74" s="160">
        <v>6</v>
      </c>
      <c r="L74" s="160">
        <v>2</v>
      </c>
      <c r="M74" s="165"/>
    </row>
    <row r="75" spans="1:13" ht="12.75">
      <c r="A75" s="166" t="s">
        <v>59</v>
      </c>
      <c r="B75" s="205" t="s">
        <v>582</v>
      </c>
      <c r="C75" s="236" t="s">
        <v>151</v>
      </c>
      <c r="D75" s="239">
        <v>3</v>
      </c>
      <c r="E75" s="239" t="s">
        <v>164</v>
      </c>
      <c r="F75" s="239" t="s">
        <v>75</v>
      </c>
      <c r="G75" s="239" t="s">
        <v>355</v>
      </c>
      <c r="H75" s="184" t="s">
        <v>475</v>
      </c>
      <c r="I75" s="3">
        <v>8</v>
      </c>
      <c r="J75" s="3"/>
      <c r="K75" s="3">
        <v>6</v>
      </c>
      <c r="L75" s="3">
        <v>2</v>
      </c>
      <c r="M75" s="167"/>
    </row>
    <row r="76" spans="1:13" ht="12.75">
      <c r="A76" s="166" t="s">
        <v>6</v>
      </c>
      <c r="B76" s="205" t="s">
        <v>582</v>
      </c>
      <c r="C76" s="236" t="s">
        <v>151</v>
      </c>
      <c r="D76" s="239">
        <v>3</v>
      </c>
      <c r="E76" s="239" t="s">
        <v>164</v>
      </c>
      <c r="F76" s="239" t="s">
        <v>75</v>
      </c>
      <c r="G76" s="239" t="s">
        <v>351</v>
      </c>
      <c r="H76" s="184" t="s">
        <v>181</v>
      </c>
      <c r="I76" s="3">
        <v>8</v>
      </c>
      <c r="J76" s="3">
        <v>2</v>
      </c>
      <c r="K76" s="3">
        <v>6</v>
      </c>
      <c r="L76" s="3"/>
      <c r="M76" s="167"/>
    </row>
    <row r="77" spans="1:13" ht="12.75">
      <c r="A77" s="166" t="s">
        <v>59</v>
      </c>
      <c r="B77" s="205" t="s">
        <v>582</v>
      </c>
      <c r="C77" s="236" t="s">
        <v>151</v>
      </c>
      <c r="D77" s="239">
        <v>3</v>
      </c>
      <c r="E77" s="239" t="s">
        <v>164</v>
      </c>
      <c r="F77" s="239" t="s">
        <v>75</v>
      </c>
      <c r="G77" s="239" t="s">
        <v>351</v>
      </c>
      <c r="H77" s="184" t="s">
        <v>181</v>
      </c>
      <c r="I77" s="3">
        <v>8</v>
      </c>
      <c r="J77" s="3">
        <v>2</v>
      </c>
      <c r="K77" s="3">
        <v>6</v>
      </c>
      <c r="L77" s="3"/>
      <c r="M77" s="167"/>
    </row>
    <row r="78" spans="1:13" ht="38.25">
      <c r="A78" s="166" t="s">
        <v>6</v>
      </c>
      <c r="B78" s="205" t="s">
        <v>582</v>
      </c>
      <c r="C78" s="236" t="s">
        <v>151</v>
      </c>
      <c r="D78" s="239">
        <v>3</v>
      </c>
      <c r="E78" s="239" t="s">
        <v>164</v>
      </c>
      <c r="F78" s="239" t="s">
        <v>75</v>
      </c>
      <c r="G78" s="193" t="s">
        <v>477</v>
      </c>
      <c r="H78" s="193" t="s">
        <v>478</v>
      </c>
      <c r="I78" s="3">
        <v>8</v>
      </c>
      <c r="J78" s="3"/>
      <c r="K78" s="3">
        <v>8</v>
      </c>
      <c r="L78" s="3"/>
      <c r="M78" s="167"/>
    </row>
    <row r="79" spans="1:13" ht="38.25">
      <c r="A79" s="166" t="s">
        <v>59</v>
      </c>
      <c r="B79" s="205" t="s">
        <v>582</v>
      </c>
      <c r="C79" s="236" t="s">
        <v>151</v>
      </c>
      <c r="D79" s="239">
        <v>3</v>
      </c>
      <c r="E79" s="239" t="s">
        <v>164</v>
      </c>
      <c r="F79" s="239" t="s">
        <v>75</v>
      </c>
      <c r="G79" s="193" t="s">
        <v>477</v>
      </c>
      <c r="H79" s="193" t="s">
        <v>478</v>
      </c>
      <c r="I79" s="3">
        <v>8</v>
      </c>
      <c r="J79" s="3"/>
      <c r="K79" s="3">
        <v>8</v>
      </c>
      <c r="L79" s="3"/>
      <c r="M79" s="167"/>
    </row>
    <row r="80" spans="1:13" ht="12.75">
      <c r="A80" s="166" t="s">
        <v>6</v>
      </c>
      <c r="B80" s="205" t="s">
        <v>582</v>
      </c>
      <c r="C80" s="236" t="s">
        <v>151</v>
      </c>
      <c r="D80" s="239">
        <v>3</v>
      </c>
      <c r="E80" s="239" t="s">
        <v>164</v>
      </c>
      <c r="F80" s="239" t="s">
        <v>75</v>
      </c>
      <c r="G80" s="239" t="s">
        <v>479</v>
      </c>
      <c r="H80" s="239" t="s">
        <v>480</v>
      </c>
      <c r="I80" s="3">
        <v>8</v>
      </c>
      <c r="J80" s="3">
        <v>1</v>
      </c>
      <c r="K80" s="3">
        <v>6</v>
      </c>
      <c r="L80" s="3">
        <v>1</v>
      </c>
      <c r="M80" s="167"/>
    </row>
    <row r="81" spans="1:13" ht="12.75">
      <c r="A81" s="166" t="s">
        <v>59</v>
      </c>
      <c r="B81" s="205" t="s">
        <v>582</v>
      </c>
      <c r="C81" s="236" t="s">
        <v>151</v>
      </c>
      <c r="D81" s="239">
        <v>3</v>
      </c>
      <c r="E81" s="239" t="s">
        <v>164</v>
      </c>
      <c r="F81" s="239" t="s">
        <v>75</v>
      </c>
      <c r="G81" s="239" t="s">
        <v>479</v>
      </c>
      <c r="H81" s="239" t="s">
        <v>480</v>
      </c>
      <c r="I81" s="3">
        <v>8</v>
      </c>
      <c r="J81" s="3">
        <v>1</v>
      </c>
      <c r="K81" s="3">
        <v>6</v>
      </c>
      <c r="L81" s="3">
        <v>1</v>
      </c>
      <c r="M81" s="167"/>
    </row>
    <row r="82" spans="1:13" ht="12.75">
      <c r="A82" s="166" t="s">
        <v>6</v>
      </c>
      <c r="B82" s="205" t="s">
        <v>582</v>
      </c>
      <c r="C82" s="236" t="s">
        <v>151</v>
      </c>
      <c r="D82" s="239">
        <v>3</v>
      </c>
      <c r="E82" s="239" t="s">
        <v>164</v>
      </c>
      <c r="F82" s="239" t="s">
        <v>75</v>
      </c>
      <c r="G82" s="239" t="s">
        <v>460</v>
      </c>
      <c r="H82" s="184" t="s">
        <v>551</v>
      </c>
      <c r="I82" s="3">
        <v>8</v>
      </c>
      <c r="J82" s="3"/>
      <c r="K82" s="3">
        <v>8</v>
      </c>
      <c r="L82" s="3"/>
      <c r="M82" s="167"/>
    </row>
    <row r="83" spans="1:13" ht="13.5" thickBot="1">
      <c r="A83" s="151" t="s">
        <v>59</v>
      </c>
      <c r="B83" s="207" t="s">
        <v>582</v>
      </c>
      <c r="C83" s="241" t="s">
        <v>151</v>
      </c>
      <c r="D83" s="242">
        <v>3</v>
      </c>
      <c r="E83" s="242" t="s">
        <v>164</v>
      </c>
      <c r="F83" s="242" t="s">
        <v>75</v>
      </c>
      <c r="G83" s="242" t="s">
        <v>460</v>
      </c>
      <c r="H83" s="192" t="s">
        <v>551</v>
      </c>
      <c r="I83" s="152">
        <v>8</v>
      </c>
      <c r="J83" s="152"/>
      <c r="K83" s="152">
        <v>8</v>
      </c>
      <c r="L83" s="152"/>
      <c r="M83" s="153"/>
    </row>
    <row r="84" spans="1:13" ht="12.75">
      <c r="A84" s="131" t="s">
        <v>6</v>
      </c>
      <c r="B84" s="202" t="s">
        <v>582</v>
      </c>
      <c r="C84" s="235" t="s">
        <v>151</v>
      </c>
      <c r="D84" s="238">
        <v>3</v>
      </c>
      <c r="E84" s="238" t="s">
        <v>165</v>
      </c>
      <c r="F84" s="238" t="s">
        <v>75</v>
      </c>
      <c r="G84" s="238" t="s">
        <v>355</v>
      </c>
      <c r="H84" s="185" t="s">
        <v>475</v>
      </c>
      <c r="I84" s="160">
        <v>6</v>
      </c>
      <c r="J84" s="160">
        <v>2</v>
      </c>
      <c r="K84" s="160">
        <v>2</v>
      </c>
      <c r="L84" s="160">
        <v>1</v>
      </c>
      <c r="M84" s="165">
        <v>1</v>
      </c>
    </row>
    <row r="85" spans="1:13" ht="12.75">
      <c r="A85" s="166" t="s">
        <v>45</v>
      </c>
      <c r="B85" s="205" t="s">
        <v>582</v>
      </c>
      <c r="C85" s="236" t="s">
        <v>151</v>
      </c>
      <c r="D85" s="239">
        <v>3</v>
      </c>
      <c r="E85" s="239" t="s">
        <v>165</v>
      </c>
      <c r="F85" s="239" t="s">
        <v>75</v>
      </c>
      <c r="G85" s="239" t="s">
        <v>355</v>
      </c>
      <c r="H85" s="184" t="s">
        <v>475</v>
      </c>
      <c r="I85" s="3">
        <v>1</v>
      </c>
      <c r="J85" s="3"/>
      <c r="K85" s="3">
        <v>1</v>
      </c>
      <c r="L85" s="3"/>
      <c r="M85" s="167"/>
    </row>
    <row r="86" spans="1:13" ht="12.75">
      <c r="A86" s="166" t="s">
        <v>59</v>
      </c>
      <c r="B86" s="205" t="s">
        <v>582</v>
      </c>
      <c r="C86" s="236" t="s">
        <v>151</v>
      </c>
      <c r="D86" s="239">
        <v>3</v>
      </c>
      <c r="E86" s="239" t="s">
        <v>165</v>
      </c>
      <c r="F86" s="239" t="s">
        <v>75</v>
      </c>
      <c r="G86" s="239" t="s">
        <v>355</v>
      </c>
      <c r="H86" s="184" t="s">
        <v>475</v>
      </c>
      <c r="I86" s="3">
        <v>7</v>
      </c>
      <c r="J86" s="3">
        <v>2</v>
      </c>
      <c r="K86" s="3">
        <v>3</v>
      </c>
      <c r="L86" s="3">
        <v>1</v>
      </c>
      <c r="M86" s="167">
        <v>1</v>
      </c>
    </row>
    <row r="87" spans="1:13" ht="12.75">
      <c r="A87" s="166" t="s">
        <v>6</v>
      </c>
      <c r="B87" s="205" t="s">
        <v>582</v>
      </c>
      <c r="C87" s="236" t="s">
        <v>151</v>
      </c>
      <c r="D87" s="239">
        <v>3</v>
      </c>
      <c r="E87" s="239" t="s">
        <v>165</v>
      </c>
      <c r="F87" s="239" t="s">
        <v>75</v>
      </c>
      <c r="G87" s="239" t="s">
        <v>351</v>
      </c>
      <c r="H87" s="184" t="s">
        <v>181</v>
      </c>
      <c r="I87" s="3">
        <v>6</v>
      </c>
      <c r="J87" s="3">
        <v>2</v>
      </c>
      <c r="K87" s="3">
        <v>2</v>
      </c>
      <c r="L87" s="3">
        <v>2</v>
      </c>
      <c r="M87" s="167"/>
    </row>
    <row r="88" spans="1:13" ht="12.75">
      <c r="A88" s="166" t="s">
        <v>45</v>
      </c>
      <c r="B88" s="205" t="s">
        <v>582</v>
      </c>
      <c r="C88" s="236" t="s">
        <v>151</v>
      </c>
      <c r="D88" s="239">
        <v>3</v>
      </c>
      <c r="E88" s="239" t="s">
        <v>165</v>
      </c>
      <c r="F88" s="239" t="s">
        <v>75</v>
      </c>
      <c r="G88" s="239" t="s">
        <v>351</v>
      </c>
      <c r="H88" s="184" t="s">
        <v>181</v>
      </c>
      <c r="I88" s="3">
        <v>1</v>
      </c>
      <c r="J88" s="3"/>
      <c r="K88" s="3">
        <v>1</v>
      </c>
      <c r="L88" s="3"/>
      <c r="M88" s="167"/>
    </row>
    <row r="89" spans="1:13" ht="12.75">
      <c r="A89" s="166" t="s">
        <v>59</v>
      </c>
      <c r="B89" s="205" t="s">
        <v>582</v>
      </c>
      <c r="C89" s="236" t="s">
        <v>151</v>
      </c>
      <c r="D89" s="239">
        <v>3</v>
      </c>
      <c r="E89" s="239" t="s">
        <v>165</v>
      </c>
      <c r="F89" s="239" t="s">
        <v>75</v>
      </c>
      <c r="G89" s="239" t="s">
        <v>351</v>
      </c>
      <c r="H89" s="184" t="s">
        <v>181</v>
      </c>
      <c r="I89" s="3">
        <v>7</v>
      </c>
      <c r="J89" s="3">
        <v>2</v>
      </c>
      <c r="K89" s="3">
        <v>3</v>
      </c>
      <c r="L89" s="3">
        <v>2</v>
      </c>
      <c r="M89" s="167"/>
    </row>
    <row r="90" spans="1:13" ht="25.5">
      <c r="A90" s="166" t="s">
        <v>6</v>
      </c>
      <c r="B90" s="205" t="s">
        <v>582</v>
      </c>
      <c r="C90" s="236" t="s">
        <v>151</v>
      </c>
      <c r="D90" s="239">
        <v>3</v>
      </c>
      <c r="E90" s="239" t="s">
        <v>165</v>
      </c>
      <c r="F90" s="239" t="s">
        <v>75</v>
      </c>
      <c r="G90" s="236" t="s">
        <v>184</v>
      </c>
      <c r="H90" s="239" t="s">
        <v>540</v>
      </c>
      <c r="I90" s="3">
        <v>6</v>
      </c>
      <c r="J90" s="3">
        <v>3</v>
      </c>
      <c r="K90" s="3">
        <v>2</v>
      </c>
      <c r="L90" s="3">
        <v>1</v>
      </c>
      <c r="M90" s="167"/>
    </row>
    <row r="91" spans="1:13" ht="25.5">
      <c r="A91" s="166" t="s">
        <v>45</v>
      </c>
      <c r="B91" s="205" t="s">
        <v>582</v>
      </c>
      <c r="C91" s="236" t="s">
        <v>151</v>
      </c>
      <c r="D91" s="239">
        <v>3</v>
      </c>
      <c r="E91" s="239" t="s">
        <v>165</v>
      </c>
      <c r="F91" s="239" t="s">
        <v>75</v>
      </c>
      <c r="G91" s="236" t="s">
        <v>184</v>
      </c>
      <c r="H91" s="239" t="s">
        <v>540</v>
      </c>
      <c r="I91" s="3">
        <v>1</v>
      </c>
      <c r="J91" s="3"/>
      <c r="K91" s="3">
        <v>1</v>
      </c>
      <c r="L91" s="3"/>
      <c r="M91" s="167"/>
    </row>
    <row r="92" spans="1:13" ht="25.5">
      <c r="A92" s="166" t="s">
        <v>59</v>
      </c>
      <c r="B92" s="205" t="s">
        <v>582</v>
      </c>
      <c r="C92" s="236" t="s">
        <v>151</v>
      </c>
      <c r="D92" s="239">
        <v>3</v>
      </c>
      <c r="E92" s="239" t="s">
        <v>165</v>
      </c>
      <c r="F92" s="239" t="s">
        <v>75</v>
      </c>
      <c r="G92" s="236" t="s">
        <v>184</v>
      </c>
      <c r="H92" s="239" t="s">
        <v>540</v>
      </c>
      <c r="I92" s="3">
        <v>7</v>
      </c>
      <c r="J92" s="3">
        <v>3</v>
      </c>
      <c r="K92" s="3">
        <v>3</v>
      </c>
      <c r="L92" s="3">
        <v>1</v>
      </c>
      <c r="M92" s="167"/>
    </row>
    <row r="93" spans="1:13" ht="25.5">
      <c r="A93" s="166" t="s">
        <v>6</v>
      </c>
      <c r="B93" s="205" t="s">
        <v>582</v>
      </c>
      <c r="C93" s="236" t="s">
        <v>151</v>
      </c>
      <c r="D93" s="239">
        <v>3</v>
      </c>
      <c r="E93" s="239" t="s">
        <v>165</v>
      </c>
      <c r="F93" s="239" t="s">
        <v>75</v>
      </c>
      <c r="G93" s="236" t="s">
        <v>185</v>
      </c>
      <c r="H93" s="236" t="s">
        <v>541</v>
      </c>
      <c r="I93" s="3">
        <v>6</v>
      </c>
      <c r="J93" s="3">
        <v>1</v>
      </c>
      <c r="K93" s="3">
        <v>3</v>
      </c>
      <c r="L93" s="3">
        <v>1</v>
      </c>
      <c r="M93" s="167">
        <v>1</v>
      </c>
    </row>
    <row r="94" spans="1:13" ht="25.5">
      <c r="A94" s="166" t="s">
        <v>45</v>
      </c>
      <c r="B94" s="205" t="s">
        <v>582</v>
      </c>
      <c r="C94" s="236" t="s">
        <v>151</v>
      </c>
      <c r="D94" s="239">
        <v>3</v>
      </c>
      <c r="E94" s="239" t="s">
        <v>165</v>
      </c>
      <c r="F94" s="239" t="s">
        <v>75</v>
      </c>
      <c r="G94" s="236" t="s">
        <v>185</v>
      </c>
      <c r="H94" s="236" t="s">
        <v>541</v>
      </c>
      <c r="I94" s="3">
        <v>1</v>
      </c>
      <c r="J94" s="3"/>
      <c r="K94" s="3">
        <v>1</v>
      </c>
      <c r="L94" s="3"/>
      <c r="M94" s="167"/>
    </row>
    <row r="95" spans="1:13" ht="26.25" thickBot="1">
      <c r="A95" s="151" t="s">
        <v>59</v>
      </c>
      <c r="B95" s="207" t="s">
        <v>582</v>
      </c>
      <c r="C95" s="241" t="s">
        <v>151</v>
      </c>
      <c r="D95" s="242">
        <v>3</v>
      </c>
      <c r="E95" s="242" t="s">
        <v>165</v>
      </c>
      <c r="F95" s="242" t="s">
        <v>75</v>
      </c>
      <c r="G95" s="241" t="s">
        <v>185</v>
      </c>
      <c r="H95" s="241" t="s">
        <v>541</v>
      </c>
      <c r="I95" s="152">
        <v>7</v>
      </c>
      <c r="J95" s="152">
        <v>1</v>
      </c>
      <c r="K95" s="152">
        <v>4</v>
      </c>
      <c r="L95" s="152">
        <v>1</v>
      </c>
      <c r="M95" s="153">
        <v>1</v>
      </c>
    </row>
    <row r="96" spans="1:13" ht="12.75">
      <c r="A96" s="131" t="s">
        <v>6</v>
      </c>
      <c r="B96" s="202" t="s">
        <v>582</v>
      </c>
      <c r="C96" s="235" t="s">
        <v>151</v>
      </c>
      <c r="D96" s="238">
        <v>4</v>
      </c>
      <c r="E96" s="238" t="s">
        <v>171</v>
      </c>
      <c r="F96" s="238" t="s">
        <v>71</v>
      </c>
      <c r="G96" s="238" t="s">
        <v>351</v>
      </c>
      <c r="H96" s="185" t="s">
        <v>187</v>
      </c>
      <c r="I96" s="160">
        <v>8</v>
      </c>
      <c r="J96" s="160">
        <v>3</v>
      </c>
      <c r="K96" s="160">
        <v>3</v>
      </c>
      <c r="L96" s="160">
        <v>2</v>
      </c>
      <c r="M96" s="165"/>
    </row>
    <row r="97" spans="1:13" ht="12.75">
      <c r="A97" s="166" t="s">
        <v>45</v>
      </c>
      <c r="B97" s="205" t="s">
        <v>582</v>
      </c>
      <c r="C97" s="236" t="s">
        <v>151</v>
      </c>
      <c r="D97" s="239">
        <v>4</v>
      </c>
      <c r="E97" s="239" t="s">
        <v>171</v>
      </c>
      <c r="F97" s="239" t="s">
        <v>71</v>
      </c>
      <c r="G97" s="239" t="s">
        <v>351</v>
      </c>
      <c r="H97" s="184" t="s">
        <v>187</v>
      </c>
      <c r="I97" s="3">
        <v>1</v>
      </c>
      <c r="J97" s="3">
        <v>1</v>
      </c>
      <c r="K97" s="3"/>
      <c r="L97" s="3"/>
      <c r="M97" s="167"/>
    </row>
    <row r="98" spans="1:13" ht="12.75">
      <c r="A98" s="168" t="s">
        <v>59</v>
      </c>
      <c r="B98" s="205" t="s">
        <v>582</v>
      </c>
      <c r="C98" s="236" t="s">
        <v>151</v>
      </c>
      <c r="D98" s="239">
        <v>4</v>
      </c>
      <c r="E98" s="239" t="s">
        <v>171</v>
      </c>
      <c r="F98" s="239" t="s">
        <v>71</v>
      </c>
      <c r="G98" s="239" t="s">
        <v>351</v>
      </c>
      <c r="H98" s="184" t="s">
        <v>187</v>
      </c>
      <c r="I98" s="3">
        <v>9</v>
      </c>
      <c r="J98" s="3">
        <v>4</v>
      </c>
      <c r="K98" s="3">
        <v>3</v>
      </c>
      <c r="L98" s="3">
        <v>2</v>
      </c>
      <c r="M98" s="167"/>
    </row>
    <row r="99" spans="1:13" ht="12.75">
      <c r="A99" s="166" t="s">
        <v>6</v>
      </c>
      <c r="B99" s="205" t="s">
        <v>582</v>
      </c>
      <c r="C99" s="236" t="s">
        <v>151</v>
      </c>
      <c r="D99" s="239">
        <v>4</v>
      </c>
      <c r="E99" s="239" t="s">
        <v>171</v>
      </c>
      <c r="F99" s="239" t="s">
        <v>71</v>
      </c>
      <c r="G99" s="239" t="s">
        <v>180</v>
      </c>
      <c r="H99" s="184" t="s">
        <v>181</v>
      </c>
      <c r="I99" s="3">
        <v>8</v>
      </c>
      <c r="J99" s="3">
        <v>1</v>
      </c>
      <c r="K99" s="3">
        <v>4</v>
      </c>
      <c r="L99" s="3">
        <v>3</v>
      </c>
      <c r="M99" s="167"/>
    </row>
    <row r="100" spans="1:13" ht="12.75">
      <c r="A100" s="166" t="s">
        <v>45</v>
      </c>
      <c r="B100" s="205" t="s">
        <v>582</v>
      </c>
      <c r="C100" s="236" t="s">
        <v>151</v>
      </c>
      <c r="D100" s="239">
        <v>4</v>
      </c>
      <c r="E100" s="239" t="s">
        <v>171</v>
      </c>
      <c r="F100" s="239" t="s">
        <v>71</v>
      </c>
      <c r="G100" s="239" t="s">
        <v>180</v>
      </c>
      <c r="H100" s="184" t="s">
        <v>181</v>
      </c>
      <c r="I100" s="3">
        <v>1</v>
      </c>
      <c r="J100" s="3"/>
      <c r="K100" s="3"/>
      <c r="L100" s="3">
        <v>1</v>
      </c>
      <c r="M100" s="167"/>
    </row>
    <row r="101" spans="1:13" ht="13.5" thickBot="1">
      <c r="A101" s="172" t="s">
        <v>59</v>
      </c>
      <c r="B101" s="258" t="s">
        <v>582</v>
      </c>
      <c r="C101" s="237" t="s">
        <v>151</v>
      </c>
      <c r="D101" s="240">
        <v>4</v>
      </c>
      <c r="E101" s="240" t="s">
        <v>171</v>
      </c>
      <c r="F101" s="240" t="s">
        <v>71</v>
      </c>
      <c r="G101" s="240" t="s">
        <v>180</v>
      </c>
      <c r="H101" s="186" t="s">
        <v>181</v>
      </c>
      <c r="I101" s="105">
        <v>9</v>
      </c>
      <c r="J101" s="105">
        <v>1</v>
      </c>
      <c r="K101" s="105">
        <v>4</v>
      </c>
      <c r="L101" s="105">
        <v>4</v>
      </c>
      <c r="M101" s="106"/>
    </row>
    <row r="102" spans="1:13" ht="12.75">
      <c r="A102" s="131" t="s">
        <v>6</v>
      </c>
      <c r="B102" s="202" t="s">
        <v>582</v>
      </c>
      <c r="C102" s="235" t="s">
        <v>151</v>
      </c>
      <c r="D102" s="238">
        <v>4</v>
      </c>
      <c r="E102" s="238" t="s">
        <v>172</v>
      </c>
      <c r="F102" s="238" t="s">
        <v>71</v>
      </c>
      <c r="G102" s="238" t="s">
        <v>180</v>
      </c>
      <c r="H102" s="185" t="s">
        <v>181</v>
      </c>
      <c r="I102" s="160">
        <v>9</v>
      </c>
      <c r="J102" s="160">
        <v>2</v>
      </c>
      <c r="K102" s="160">
        <v>6</v>
      </c>
      <c r="L102" s="160">
        <v>1</v>
      </c>
      <c r="M102" s="165"/>
    </row>
    <row r="103" spans="1:13" ht="12.75">
      <c r="A103" s="168" t="s">
        <v>59</v>
      </c>
      <c r="B103" s="205" t="s">
        <v>582</v>
      </c>
      <c r="C103" s="236" t="s">
        <v>151</v>
      </c>
      <c r="D103" s="239">
        <v>4</v>
      </c>
      <c r="E103" s="239" t="s">
        <v>172</v>
      </c>
      <c r="F103" s="239" t="s">
        <v>71</v>
      </c>
      <c r="G103" s="239" t="s">
        <v>180</v>
      </c>
      <c r="H103" s="184" t="s">
        <v>181</v>
      </c>
      <c r="I103" s="161">
        <v>9</v>
      </c>
      <c r="J103" s="161">
        <v>2</v>
      </c>
      <c r="K103" s="161">
        <v>6</v>
      </c>
      <c r="L103" s="161">
        <v>1</v>
      </c>
      <c r="M103" s="171"/>
    </row>
    <row r="104" spans="1:13" ht="12.75">
      <c r="A104" s="166" t="s">
        <v>6</v>
      </c>
      <c r="B104" s="205" t="s">
        <v>582</v>
      </c>
      <c r="C104" s="236" t="s">
        <v>151</v>
      </c>
      <c r="D104" s="239">
        <v>4</v>
      </c>
      <c r="E104" s="239" t="s">
        <v>172</v>
      </c>
      <c r="F104" s="239" t="s">
        <v>71</v>
      </c>
      <c r="G104" s="239" t="s">
        <v>351</v>
      </c>
      <c r="H104" s="184" t="s">
        <v>187</v>
      </c>
      <c r="I104" s="161">
        <v>9</v>
      </c>
      <c r="J104" s="161">
        <v>6</v>
      </c>
      <c r="K104" s="161">
        <v>3</v>
      </c>
      <c r="L104" s="161"/>
      <c r="M104" s="171"/>
    </row>
    <row r="105" spans="1:13" ht="12.75">
      <c r="A105" s="168" t="s">
        <v>59</v>
      </c>
      <c r="B105" s="205" t="s">
        <v>582</v>
      </c>
      <c r="C105" s="236" t="s">
        <v>151</v>
      </c>
      <c r="D105" s="239">
        <v>4</v>
      </c>
      <c r="E105" s="239" t="s">
        <v>172</v>
      </c>
      <c r="F105" s="239" t="s">
        <v>71</v>
      </c>
      <c r="G105" s="239" t="s">
        <v>351</v>
      </c>
      <c r="H105" s="184" t="s">
        <v>187</v>
      </c>
      <c r="I105" s="161">
        <v>9</v>
      </c>
      <c r="J105" s="161">
        <v>6</v>
      </c>
      <c r="K105" s="161">
        <v>3</v>
      </c>
      <c r="L105" s="161"/>
      <c r="M105" s="171"/>
    </row>
    <row r="106" spans="1:13" ht="38.25">
      <c r="A106" s="166" t="s">
        <v>6</v>
      </c>
      <c r="B106" s="205" t="s">
        <v>582</v>
      </c>
      <c r="C106" s="236" t="s">
        <v>151</v>
      </c>
      <c r="D106" s="239">
        <v>4</v>
      </c>
      <c r="E106" s="239" t="s">
        <v>172</v>
      </c>
      <c r="F106" s="246" t="s">
        <v>75</v>
      </c>
      <c r="G106" s="245" t="s">
        <v>590</v>
      </c>
      <c r="H106" s="183" t="s">
        <v>219</v>
      </c>
      <c r="I106" s="161">
        <v>9</v>
      </c>
      <c r="J106" s="161">
        <v>3</v>
      </c>
      <c r="K106" s="161">
        <v>6</v>
      </c>
      <c r="L106" s="161"/>
      <c r="M106" s="171"/>
    </row>
    <row r="107" spans="1:13" ht="38.25">
      <c r="A107" s="168" t="s">
        <v>59</v>
      </c>
      <c r="B107" s="205" t="s">
        <v>582</v>
      </c>
      <c r="C107" s="236" t="s">
        <v>151</v>
      </c>
      <c r="D107" s="239">
        <v>4</v>
      </c>
      <c r="E107" s="239" t="s">
        <v>172</v>
      </c>
      <c r="F107" s="246" t="s">
        <v>75</v>
      </c>
      <c r="G107" s="245" t="s">
        <v>590</v>
      </c>
      <c r="H107" s="183" t="s">
        <v>219</v>
      </c>
      <c r="I107" s="161">
        <v>9</v>
      </c>
      <c r="J107" s="161">
        <v>3</v>
      </c>
      <c r="K107" s="161">
        <v>6</v>
      </c>
      <c r="L107" s="161"/>
      <c r="M107" s="171"/>
    </row>
    <row r="108" spans="1:13" ht="12.75">
      <c r="A108" s="166" t="s">
        <v>6</v>
      </c>
      <c r="B108" s="205" t="s">
        <v>582</v>
      </c>
      <c r="C108" s="236" t="s">
        <v>151</v>
      </c>
      <c r="D108" s="239">
        <v>4</v>
      </c>
      <c r="E108" s="239" t="s">
        <v>172</v>
      </c>
      <c r="F108" s="246" t="s">
        <v>73</v>
      </c>
      <c r="G108" s="246" t="s">
        <v>591</v>
      </c>
      <c r="H108" s="183" t="s">
        <v>544</v>
      </c>
      <c r="I108" s="161">
        <v>9</v>
      </c>
      <c r="J108" s="161">
        <v>3</v>
      </c>
      <c r="K108" s="161">
        <v>6</v>
      </c>
      <c r="L108" s="161"/>
      <c r="M108" s="171"/>
    </row>
    <row r="109" spans="1:13" ht="13.5" thickBot="1">
      <c r="A109" s="172" t="s">
        <v>59</v>
      </c>
      <c r="B109" s="258" t="s">
        <v>582</v>
      </c>
      <c r="C109" s="237" t="s">
        <v>151</v>
      </c>
      <c r="D109" s="240">
        <v>4</v>
      </c>
      <c r="E109" s="240" t="s">
        <v>172</v>
      </c>
      <c r="F109" s="243" t="s">
        <v>73</v>
      </c>
      <c r="G109" s="243" t="s">
        <v>591</v>
      </c>
      <c r="H109" s="260" t="s">
        <v>544</v>
      </c>
      <c r="I109" s="138">
        <v>9</v>
      </c>
      <c r="J109" s="138">
        <v>3</v>
      </c>
      <c r="K109" s="138">
        <v>6</v>
      </c>
      <c r="L109" s="138"/>
      <c r="M109" s="244"/>
    </row>
    <row r="110" spans="1:13" ht="12.75">
      <c r="A110" s="131" t="s">
        <v>6</v>
      </c>
      <c r="B110" s="202" t="s">
        <v>582</v>
      </c>
      <c r="C110" s="235" t="s">
        <v>151</v>
      </c>
      <c r="D110" s="238">
        <v>4</v>
      </c>
      <c r="E110" s="238" t="s">
        <v>173</v>
      </c>
      <c r="F110" s="238" t="s">
        <v>71</v>
      </c>
      <c r="G110" s="238" t="s">
        <v>351</v>
      </c>
      <c r="H110" s="185" t="s">
        <v>187</v>
      </c>
      <c r="I110" s="160">
        <v>8</v>
      </c>
      <c r="J110" s="160">
        <v>4</v>
      </c>
      <c r="K110" s="160">
        <v>4</v>
      </c>
      <c r="L110" s="160"/>
      <c r="M110" s="165"/>
    </row>
    <row r="111" spans="1:13" ht="12.75">
      <c r="A111" s="168" t="s">
        <v>59</v>
      </c>
      <c r="B111" s="205" t="s">
        <v>582</v>
      </c>
      <c r="C111" s="236" t="s">
        <v>151</v>
      </c>
      <c r="D111" s="239">
        <v>4</v>
      </c>
      <c r="E111" s="239" t="s">
        <v>173</v>
      </c>
      <c r="F111" s="239" t="s">
        <v>71</v>
      </c>
      <c r="G111" s="239" t="s">
        <v>351</v>
      </c>
      <c r="H111" s="184" t="s">
        <v>187</v>
      </c>
      <c r="I111" s="161">
        <v>8</v>
      </c>
      <c r="J111" s="161">
        <v>4</v>
      </c>
      <c r="K111" s="161">
        <v>4</v>
      </c>
      <c r="L111" s="161"/>
      <c r="M111" s="171"/>
    </row>
    <row r="112" spans="1:13" ht="12.75">
      <c r="A112" s="166" t="s">
        <v>6</v>
      </c>
      <c r="B112" s="205" t="s">
        <v>582</v>
      </c>
      <c r="C112" s="236" t="s">
        <v>151</v>
      </c>
      <c r="D112" s="239">
        <v>4</v>
      </c>
      <c r="E112" s="239" t="s">
        <v>173</v>
      </c>
      <c r="F112" s="239" t="s">
        <v>71</v>
      </c>
      <c r="G112" s="239" t="s">
        <v>180</v>
      </c>
      <c r="H112" s="184" t="s">
        <v>181</v>
      </c>
      <c r="I112" s="161">
        <v>8</v>
      </c>
      <c r="J112" s="161"/>
      <c r="K112" s="161">
        <v>8</v>
      </c>
      <c r="L112" s="161"/>
      <c r="M112" s="171"/>
    </row>
    <row r="113" spans="1:13" ht="13.5" thickBot="1">
      <c r="A113" s="174" t="s">
        <v>59</v>
      </c>
      <c r="B113" s="207" t="s">
        <v>582</v>
      </c>
      <c r="C113" s="241" t="s">
        <v>151</v>
      </c>
      <c r="D113" s="242">
        <v>4</v>
      </c>
      <c r="E113" s="242" t="s">
        <v>173</v>
      </c>
      <c r="F113" s="242" t="s">
        <v>71</v>
      </c>
      <c r="G113" s="242" t="s">
        <v>180</v>
      </c>
      <c r="H113" s="192" t="s">
        <v>181</v>
      </c>
      <c r="I113" s="152">
        <v>8</v>
      </c>
      <c r="J113" s="152"/>
      <c r="K113" s="152">
        <v>8</v>
      </c>
      <c r="L113" s="152"/>
      <c r="M113" s="153"/>
    </row>
    <row r="114" spans="1:14" ht="25.5">
      <c r="A114" s="131" t="s">
        <v>6</v>
      </c>
      <c r="B114" s="160" t="s">
        <v>586</v>
      </c>
      <c r="C114" s="160" t="s">
        <v>155</v>
      </c>
      <c r="D114" s="160">
        <v>1</v>
      </c>
      <c r="E114" s="160" t="s">
        <v>585</v>
      </c>
      <c r="F114" s="160" t="s">
        <v>71</v>
      </c>
      <c r="G114" s="160" t="s">
        <v>179</v>
      </c>
      <c r="H114" s="185" t="s">
        <v>594</v>
      </c>
      <c r="I114" s="160">
        <v>26</v>
      </c>
      <c r="J114" s="160">
        <v>8</v>
      </c>
      <c r="K114" s="160">
        <v>16</v>
      </c>
      <c r="L114" s="160"/>
      <c r="M114" s="165">
        <v>2</v>
      </c>
      <c r="N114" s="39" t="str">
        <f t="shared" si="0"/>
        <v> </v>
      </c>
    </row>
    <row r="115" spans="1:14" ht="25.5">
      <c r="A115" s="166" t="s">
        <v>45</v>
      </c>
      <c r="B115" s="3" t="s">
        <v>586</v>
      </c>
      <c r="C115" s="3" t="s">
        <v>155</v>
      </c>
      <c r="D115" s="3">
        <v>1</v>
      </c>
      <c r="E115" s="3" t="s">
        <v>585</v>
      </c>
      <c r="F115" s="3" t="s">
        <v>71</v>
      </c>
      <c r="G115" s="3" t="s">
        <v>179</v>
      </c>
      <c r="H115" s="184" t="s">
        <v>594</v>
      </c>
      <c r="I115" s="3">
        <v>3</v>
      </c>
      <c r="J115" s="3"/>
      <c r="K115" s="3">
        <v>3</v>
      </c>
      <c r="L115" s="3"/>
      <c r="M115" s="167"/>
      <c r="N115" s="39" t="str">
        <f aca="true" t="shared" si="1" ref="N115:N131">IF(I115=SUM(J115:M115)," ","ОШИБКА")</f>
        <v> </v>
      </c>
    </row>
    <row r="116" spans="1:14" ht="25.5" customHeight="1">
      <c r="A116" s="168" t="s">
        <v>59</v>
      </c>
      <c r="B116" s="3" t="s">
        <v>586</v>
      </c>
      <c r="C116" s="3" t="s">
        <v>155</v>
      </c>
      <c r="D116" s="3">
        <v>1</v>
      </c>
      <c r="E116" s="3" t="s">
        <v>585</v>
      </c>
      <c r="F116" s="3" t="s">
        <v>71</v>
      </c>
      <c r="G116" s="3" t="s">
        <v>179</v>
      </c>
      <c r="H116" s="184" t="s">
        <v>594</v>
      </c>
      <c r="I116" s="252">
        <v>29</v>
      </c>
      <c r="J116" s="252">
        <v>8</v>
      </c>
      <c r="K116" s="252">
        <v>19</v>
      </c>
      <c r="L116" s="252"/>
      <c r="M116" s="169">
        <v>2</v>
      </c>
      <c r="N116" s="39" t="str">
        <f t="shared" si="1"/>
        <v> </v>
      </c>
    </row>
    <row r="117" spans="1:14" ht="25.5">
      <c r="A117" s="166" t="s">
        <v>6</v>
      </c>
      <c r="B117" s="3" t="s">
        <v>586</v>
      </c>
      <c r="C117" s="3" t="s">
        <v>155</v>
      </c>
      <c r="D117" s="3">
        <v>1</v>
      </c>
      <c r="E117" s="3" t="s">
        <v>585</v>
      </c>
      <c r="F117" s="3" t="s">
        <v>75</v>
      </c>
      <c r="G117" s="3" t="s">
        <v>454</v>
      </c>
      <c r="H117" s="3" t="s">
        <v>455</v>
      </c>
      <c r="I117" s="3">
        <v>26</v>
      </c>
      <c r="J117" s="3">
        <v>3</v>
      </c>
      <c r="K117" s="3">
        <v>15</v>
      </c>
      <c r="L117" s="3">
        <v>6</v>
      </c>
      <c r="M117" s="167">
        <v>2</v>
      </c>
      <c r="N117" s="39" t="str">
        <f t="shared" si="1"/>
        <v> </v>
      </c>
    </row>
    <row r="118" spans="1:14" ht="25.5">
      <c r="A118" s="166" t="s">
        <v>45</v>
      </c>
      <c r="B118" s="3" t="s">
        <v>586</v>
      </c>
      <c r="C118" s="3" t="s">
        <v>155</v>
      </c>
      <c r="D118" s="3">
        <v>1</v>
      </c>
      <c r="E118" s="3" t="s">
        <v>585</v>
      </c>
      <c r="F118" s="3" t="s">
        <v>75</v>
      </c>
      <c r="G118" s="3" t="s">
        <v>454</v>
      </c>
      <c r="H118" s="3" t="s">
        <v>455</v>
      </c>
      <c r="I118" s="3">
        <v>3</v>
      </c>
      <c r="J118" s="3"/>
      <c r="K118" s="3">
        <v>2</v>
      </c>
      <c r="L118" s="3">
        <v>1</v>
      </c>
      <c r="M118" s="167"/>
      <c r="N118" s="39" t="str">
        <f t="shared" si="1"/>
        <v> </v>
      </c>
    </row>
    <row r="119" spans="1:14" ht="25.5" customHeight="1">
      <c r="A119" s="168" t="s">
        <v>59</v>
      </c>
      <c r="B119" s="3" t="s">
        <v>586</v>
      </c>
      <c r="C119" s="3" t="s">
        <v>155</v>
      </c>
      <c r="D119" s="3">
        <v>1</v>
      </c>
      <c r="E119" s="3" t="s">
        <v>585</v>
      </c>
      <c r="F119" s="3" t="s">
        <v>75</v>
      </c>
      <c r="G119" s="3" t="s">
        <v>454</v>
      </c>
      <c r="H119" s="3" t="s">
        <v>455</v>
      </c>
      <c r="I119" s="252">
        <v>29</v>
      </c>
      <c r="J119" s="252">
        <v>3</v>
      </c>
      <c r="K119" s="252">
        <v>17</v>
      </c>
      <c r="L119" s="252">
        <v>7</v>
      </c>
      <c r="M119" s="169">
        <v>2</v>
      </c>
      <c r="N119" s="39" t="str">
        <f t="shared" si="1"/>
        <v> </v>
      </c>
    </row>
    <row r="120" spans="1:14" ht="25.5">
      <c r="A120" s="166" t="s">
        <v>6</v>
      </c>
      <c r="B120" s="3" t="s">
        <v>586</v>
      </c>
      <c r="C120" s="3" t="s">
        <v>155</v>
      </c>
      <c r="D120" s="3">
        <v>1</v>
      </c>
      <c r="E120" s="3" t="s">
        <v>585</v>
      </c>
      <c r="F120" s="3" t="s">
        <v>75</v>
      </c>
      <c r="G120" s="3" t="s">
        <v>218</v>
      </c>
      <c r="H120" s="3" t="s">
        <v>219</v>
      </c>
      <c r="I120" s="3">
        <v>26</v>
      </c>
      <c r="J120" s="3">
        <v>4</v>
      </c>
      <c r="K120" s="3">
        <v>12</v>
      </c>
      <c r="L120" s="3">
        <v>7</v>
      </c>
      <c r="M120" s="167">
        <v>3</v>
      </c>
      <c r="N120" s="39" t="str">
        <f t="shared" si="1"/>
        <v> </v>
      </c>
    </row>
    <row r="121" spans="1:14" ht="25.5">
      <c r="A121" s="166" t="s">
        <v>45</v>
      </c>
      <c r="B121" s="3" t="s">
        <v>586</v>
      </c>
      <c r="C121" s="3" t="s">
        <v>155</v>
      </c>
      <c r="D121" s="3">
        <v>1</v>
      </c>
      <c r="E121" s="3" t="s">
        <v>585</v>
      </c>
      <c r="F121" s="3" t="s">
        <v>75</v>
      </c>
      <c r="G121" s="3" t="s">
        <v>218</v>
      </c>
      <c r="H121" s="3" t="s">
        <v>219</v>
      </c>
      <c r="I121" s="3">
        <v>3</v>
      </c>
      <c r="J121" s="3"/>
      <c r="K121" s="3">
        <v>2</v>
      </c>
      <c r="L121" s="3">
        <v>1</v>
      </c>
      <c r="M121" s="167"/>
      <c r="N121" s="39" t="str">
        <f t="shared" si="1"/>
        <v> </v>
      </c>
    </row>
    <row r="122" spans="1:14" ht="25.5" customHeight="1">
      <c r="A122" s="168" t="s">
        <v>59</v>
      </c>
      <c r="B122" s="3" t="s">
        <v>586</v>
      </c>
      <c r="C122" s="3" t="s">
        <v>155</v>
      </c>
      <c r="D122" s="3">
        <v>1</v>
      </c>
      <c r="E122" s="3" t="s">
        <v>585</v>
      </c>
      <c r="F122" s="3" t="s">
        <v>75</v>
      </c>
      <c r="G122" s="3" t="s">
        <v>218</v>
      </c>
      <c r="H122" s="3" t="s">
        <v>219</v>
      </c>
      <c r="I122" s="252">
        <v>29</v>
      </c>
      <c r="J122" s="252">
        <v>4</v>
      </c>
      <c r="K122" s="252">
        <v>14</v>
      </c>
      <c r="L122" s="252">
        <v>8</v>
      </c>
      <c r="M122" s="169">
        <v>3</v>
      </c>
      <c r="N122" s="39" t="str">
        <f t="shared" si="1"/>
        <v> </v>
      </c>
    </row>
    <row r="123" spans="1:14" ht="25.5">
      <c r="A123" s="166" t="s">
        <v>6</v>
      </c>
      <c r="B123" s="3" t="s">
        <v>586</v>
      </c>
      <c r="C123" s="3" t="s">
        <v>155</v>
      </c>
      <c r="D123" s="3">
        <v>1</v>
      </c>
      <c r="E123" s="3" t="s">
        <v>585</v>
      </c>
      <c r="F123" s="3" t="s">
        <v>71</v>
      </c>
      <c r="G123" s="3" t="s">
        <v>560</v>
      </c>
      <c r="H123" s="3" t="s">
        <v>592</v>
      </c>
      <c r="I123" s="3">
        <v>26</v>
      </c>
      <c r="J123" s="3">
        <v>5</v>
      </c>
      <c r="K123" s="3">
        <v>19</v>
      </c>
      <c r="L123" s="3"/>
      <c r="M123" s="167">
        <v>2</v>
      </c>
      <c r="N123" s="39" t="str">
        <f t="shared" si="1"/>
        <v> </v>
      </c>
    </row>
    <row r="124" spans="1:14" ht="25.5">
      <c r="A124" s="166" t="s">
        <v>45</v>
      </c>
      <c r="B124" s="3" t="s">
        <v>586</v>
      </c>
      <c r="C124" s="3" t="s">
        <v>155</v>
      </c>
      <c r="D124" s="3">
        <v>1</v>
      </c>
      <c r="E124" s="3" t="s">
        <v>585</v>
      </c>
      <c r="F124" s="3" t="s">
        <v>71</v>
      </c>
      <c r="G124" s="3" t="s">
        <v>560</v>
      </c>
      <c r="H124" s="3" t="s">
        <v>592</v>
      </c>
      <c r="I124" s="3">
        <v>3</v>
      </c>
      <c r="J124" s="3"/>
      <c r="K124" s="3">
        <v>3</v>
      </c>
      <c r="L124" s="3"/>
      <c r="M124" s="167"/>
      <c r="N124" s="39" t="str">
        <f t="shared" si="1"/>
        <v> </v>
      </c>
    </row>
    <row r="125" spans="1:14" ht="25.5" customHeight="1" thickBot="1">
      <c r="A125" s="172" t="s">
        <v>59</v>
      </c>
      <c r="B125" s="3" t="s">
        <v>586</v>
      </c>
      <c r="C125" s="105" t="s">
        <v>155</v>
      </c>
      <c r="D125" s="105">
        <v>1</v>
      </c>
      <c r="E125" s="105" t="s">
        <v>585</v>
      </c>
      <c r="F125" s="105" t="s">
        <v>71</v>
      </c>
      <c r="G125" s="105" t="s">
        <v>560</v>
      </c>
      <c r="H125" s="105" t="s">
        <v>592</v>
      </c>
      <c r="I125" s="253">
        <v>29</v>
      </c>
      <c r="J125" s="253">
        <v>5</v>
      </c>
      <c r="K125" s="253">
        <v>22</v>
      </c>
      <c r="L125" s="253"/>
      <c r="M125" s="173">
        <v>2</v>
      </c>
      <c r="N125" s="39" t="str">
        <f t="shared" si="1"/>
        <v> </v>
      </c>
    </row>
    <row r="126" spans="1:14" ht="25.5" customHeight="1">
      <c r="A126" s="131" t="s">
        <v>6</v>
      </c>
      <c r="B126" s="3" t="s">
        <v>586</v>
      </c>
      <c r="C126" s="248" t="s">
        <v>155</v>
      </c>
      <c r="D126" s="251">
        <v>2</v>
      </c>
      <c r="E126" s="251" t="s">
        <v>156</v>
      </c>
      <c r="F126" s="247" t="s">
        <v>71</v>
      </c>
      <c r="G126" s="247" t="s">
        <v>457</v>
      </c>
      <c r="H126" s="247" t="s">
        <v>466</v>
      </c>
      <c r="I126" s="247">
        <v>14</v>
      </c>
      <c r="J126" s="247">
        <v>6</v>
      </c>
      <c r="K126" s="247">
        <v>5</v>
      </c>
      <c r="L126" s="247"/>
      <c r="M126" s="270">
        <v>3</v>
      </c>
      <c r="N126" s="39" t="str">
        <f t="shared" si="1"/>
        <v> </v>
      </c>
    </row>
    <row r="127" spans="1:14" ht="25.5" customHeight="1">
      <c r="A127" s="166" t="s">
        <v>45</v>
      </c>
      <c r="B127" s="3" t="s">
        <v>586</v>
      </c>
      <c r="C127" s="249" t="s">
        <v>155</v>
      </c>
      <c r="D127" s="252">
        <v>2</v>
      </c>
      <c r="E127" s="252" t="s">
        <v>156</v>
      </c>
      <c r="F127" s="252" t="s">
        <v>71</v>
      </c>
      <c r="G127" s="252" t="s">
        <v>457</v>
      </c>
      <c r="H127" s="252" t="s">
        <v>466</v>
      </c>
      <c r="I127" s="256">
        <v>4</v>
      </c>
      <c r="J127" s="256">
        <v>1</v>
      </c>
      <c r="K127" s="256">
        <v>2</v>
      </c>
      <c r="L127" s="256"/>
      <c r="M127" s="175">
        <v>1</v>
      </c>
      <c r="N127" s="39" t="str">
        <f t="shared" si="1"/>
        <v> </v>
      </c>
    </row>
    <row r="128" spans="1:14" ht="25.5" customHeight="1">
      <c r="A128" s="168" t="s">
        <v>59</v>
      </c>
      <c r="B128" s="3" t="s">
        <v>586</v>
      </c>
      <c r="C128" s="249" t="s">
        <v>155</v>
      </c>
      <c r="D128" s="252">
        <v>2</v>
      </c>
      <c r="E128" s="252" t="s">
        <v>156</v>
      </c>
      <c r="F128" s="252" t="s">
        <v>71</v>
      </c>
      <c r="G128" s="252" t="s">
        <v>457</v>
      </c>
      <c r="H128" s="252" t="s">
        <v>466</v>
      </c>
      <c r="I128" s="256">
        <v>18</v>
      </c>
      <c r="J128" s="256">
        <v>7</v>
      </c>
      <c r="K128" s="256">
        <v>7</v>
      </c>
      <c r="L128" s="256"/>
      <c r="M128" s="175">
        <v>4</v>
      </c>
      <c r="N128" s="39" t="str">
        <f t="shared" si="1"/>
        <v> </v>
      </c>
    </row>
    <row r="129" spans="1:14" ht="25.5" customHeight="1">
      <c r="A129" s="166" t="s">
        <v>6</v>
      </c>
      <c r="B129" s="3" t="s">
        <v>586</v>
      </c>
      <c r="C129" s="249" t="s">
        <v>155</v>
      </c>
      <c r="D129" s="252">
        <v>2</v>
      </c>
      <c r="E129" s="252" t="s">
        <v>156</v>
      </c>
      <c r="F129" s="252" t="s">
        <v>75</v>
      </c>
      <c r="G129" s="252" t="s">
        <v>352</v>
      </c>
      <c r="H129" s="252" t="s">
        <v>465</v>
      </c>
      <c r="I129" s="256">
        <v>14</v>
      </c>
      <c r="J129" s="256">
        <v>8</v>
      </c>
      <c r="K129" s="256">
        <v>3</v>
      </c>
      <c r="L129" s="256"/>
      <c r="M129" s="175">
        <v>3</v>
      </c>
      <c r="N129" s="39" t="str">
        <f t="shared" si="1"/>
        <v> </v>
      </c>
    </row>
    <row r="130" spans="1:14" ht="25.5" customHeight="1">
      <c r="A130" s="166" t="s">
        <v>45</v>
      </c>
      <c r="B130" s="3" t="s">
        <v>586</v>
      </c>
      <c r="C130" s="249" t="s">
        <v>155</v>
      </c>
      <c r="D130" s="252">
        <v>2</v>
      </c>
      <c r="E130" s="252" t="s">
        <v>156</v>
      </c>
      <c r="F130" s="252" t="s">
        <v>75</v>
      </c>
      <c r="G130" s="252" t="s">
        <v>352</v>
      </c>
      <c r="H130" s="252" t="s">
        <v>465</v>
      </c>
      <c r="I130" s="256">
        <v>4</v>
      </c>
      <c r="J130" s="256">
        <v>1</v>
      </c>
      <c r="K130" s="256">
        <v>2</v>
      </c>
      <c r="L130" s="256"/>
      <c r="M130" s="175">
        <v>1</v>
      </c>
      <c r="N130" s="39" t="str">
        <f t="shared" si="1"/>
        <v> </v>
      </c>
    </row>
    <row r="131" spans="1:14" ht="25.5" customHeight="1">
      <c r="A131" s="168" t="s">
        <v>59</v>
      </c>
      <c r="B131" s="3" t="s">
        <v>586</v>
      </c>
      <c r="C131" s="249" t="s">
        <v>155</v>
      </c>
      <c r="D131" s="252">
        <v>2</v>
      </c>
      <c r="E131" s="252" t="s">
        <v>156</v>
      </c>
      <c r="F131" s="252" t="s">
        <v>75</v>
      </c>
      <c r="G131" s="252" t="s">
        <v>352</v>
      </c>
      <c r="H131" s="252" t="s">
        <v>465</v>
      </c>
      <c r="I131" s="256">
        <v>18</v>
      </c>
      <c r="J131" s="256">
        <v>9</v>
      </c>
      <c r="K131" s="256">
        <v>5</v>
      </c>
      <c r="L131" s="256"/>
      <c r="M131" s="175">
        <v>4</v>
      </c>
      <c r="N131" s="39" t="str">
        <f t="shared" si="1"/>
        <v> </v>
      </c>
    </row>
    <row r="132" spans="1:13" ht="25.5" customHeight="1">
      <c r="A132" s="166" t="s">
        <v>6</v>
      </c>
      <c r="B132" s="3" t="s">
        <v>586</v>
      </c>
      <c r="C132" s="249" t="s">
        <v>155</v>
      </c>
      <c r="D132" s="252">
        <v>2</v>
      </c>
      <c r="E132" s="252" t="s">
        <v>156</v>
      </c>
      <c r="F132" s="252" t="s">
        <v>75</v>
      </c>
      <c r="G132" s="252" t="s">
        <v>463</v>
      </c>
      <c r="H132" s="252" t="s">
        <v>599</v>
      </c>
      <c r="I132" s="256">
        <v>14</v>
      </c>
      <c r="J132" s="256">
        <v>6</v>
      </c>
      <c r="K132" s="256">
        <v>6</v>
      </c>
      <c r="L132" s="256">
        <v>1</v>
      </c>
      <c r="M132" s="175">
        <v>1</v>
      </c>
    </row>
    <row r="133" spans="1:13" ht="25.5" customHeight="1">
      <c r="A133" s="166" t="s">
        <v>45</v>
      </c>
      <c r="B133" s="3" t="s">
        <v>586</v>
      </c>
      <c r="C133" s="249" t="s">
        <v>155</v>
      </c>
      <c r="D133" s="252">
        <v>2</v>
      </c>
      <c r="E133" s="252" t="s">
        <v>156</v>
      </c>
      <c r="F133" s="252" t="s">
        <v>75</v>
      </c>
      <c r="G133" s="252" t="s">
        <v>463</v>
      </c>
      <c r="H133" s="252" t="s">
        <v>599</v>
      </c>
      <c r="I133" s="256">
        <v>4</v>
      </c>
      <c r="J133" s="256">
        <v>1</v>
      </c>
      <c r="K133" s="256">
        <v>3</v>
      </c>
      <c r="L133" s="256"/>
      <c r="M133" s="175"/>
    </row>
    <row r="134" spans="1:13" ht="25.5" customHeight="1">
      <c r="A134" s="168" t="s">
        <v>59</v>
      </c>
      <c r="B134" s="3" t="s">
        <v>586</v>
      </c>
      <c r="C134" s="249" t="s">
        <v>155</v>
      </c>
      <c r="D134" s="252">
        <v>2</v>
      </c>
      <c r="E134" s="252" t="s">
        <v>156</v>
      </c>
      <c r="F134" s="252" t="s">
        <v>75</v>
      </c>
      <c r="G134" s="252" t="s">
        <v>463</v>
      </c>
      <c r="H134" s="252" t="s">
        <v>599</v>
      </c>
      <c r="I134" s="256">
        <v>18</v>
      </c>
      <c r="J134" s="256">
        <v>7</v>
      </c>
      <c r="K134" s="256">
        <v>9</v>
      </c>
      <c r="L134" s="256">
        <v>1</v>
      </c>
      <c r="M134" s="175">
        <v>1</v>
      </c>
    </row>
    <row r="135" spans="1:13" ht="25.5" customHeight="1">
      <c r="A135" s="166" t="s">
        <v>6</v>
      </c>
      <c r="B135" s="3" t="s">
        <v>586</v>
      </c>
      <c r="C135" s="249" t="s">
        <v>155</v>
      </c>
      <c r="D135" s="252">
        <v>2</v>
      </c>
      <c r="E135" s="252" t="s">
        <v>156</v>
      </c>
      <c r="F135" s="252" t="s">
        <v>75</v>
      </c>
      <c r="G135" s="249" t="s">
        <v>600</v>
      </c>
      <c r="H135" s="252" t="s">
        <v>562</v>
      </c>
      <c r="I135" s="256">
        <v>14</v>
      </c>
      <c r="J135" s="256">
        <v>5</v>
      </c>
      <c r="K135" s="256">
        <v>7</v>
      </c>
      <c r="L135" s="256">
        <v>2</v>
      </c>
      <c r="M135" s="175"/>
    </row>
    <row r="136" spans="1:13" ht="25.5" customHeight="1">
      <c r="A136" s="166" t="s">
        <v>45</v>
      </c>
      <c r="B136" s="3" t="s">
        <v>586</v>
      </c>
      <c r="C136" s="249" t="s">
        <v>155</v>
      </c>
      <c r="D136" s="252">
        <v>2</v>
      </c>
      <c r="E136" s="252" t="s">
        <v>156</v>
      </c>
      <c r="F136" s="252" t="s">
        <v>75</v>
      </c>
      <c r="G136" s="249" t="s">
        <v>600</v>
      </c>
      <c r="H136" s="252" t="s">
        <v>562</v>
      </c>
      <c r="I136" s="256">
        <v>4</v>
      </c>
      <c r="J136" s="256">
        <v>3</v>
      </c>
      <c r="K136" s="256">
        <v>1</v>
      </c>
      <c r="L136" s="256"/>
      <c r="M136" s="175"/>
    </row>
    <row r="137" spans="1:13" ht="25.5" customHeight="1">
      <c r="A137" s="168" t="s">
        <v>59</v>
      </c>
      <c r="B137" s="3" t="s">
        <v>586</v>
      </c>
      <c r="C137" s="249" t="s">
        <v>155</v>
      </c>
      <c r="D137" s="252">
        <v>2</v>
      </c>
      <c r="E137" s="252" t="s">
        <v>156</v>
      </c>
      <c r="F137" s="256" t="s">
        <v>75</v>
      </c>
      <c r="G137" s="249" t="s">
        <v>600</v>
      </c>
      <c r="H137" s="252" t="s">
        <v>562</v>
      </c>
      <c r="I137" s="256">
        <v>18</v>
      </c>
      <c r="J137" s="256">
        <v>8</v>
      </c>
      <c r="K137" s="256">
        <v>8</v>
      </c>
      <c r="L137" s="256">
        <v>2</v>
      </c>
      <c r="M137" s="175"/>
    </row>
    <row r="138" spans="1:13" ht="25.5" customHeight="1">
      <c r="A138" s="166" t="s">
        <v>6</v>
      </c>
      <c r="B138" s="3" t="s">
        <v>586</v>
      </c>
      <c r="C138" s="249" t="s">
        <v>155</v>
      </c>
      <c r="D138" s="252">
        <v>2</v>
      </c>
      <c r="E138" s="252" t="s">
        <v>156</v>
      </c>
      <c r="F138" s="252" t="s">
        <v>75</v>
      </c>
      <c r="G138" s="152" t="s">
        <v>351</v>
      </c>
      <c r="H138" s="152" t="s">
        <v>598</v>
      </c>
      <c r="I138" s="256">
        <v>14</v>
      </c>
      <c r="J138" s="256">
        <v>8</v>
      </c>
      <c r="K138" s="256">
        <v>4</v>
      </c>
      <c r="L138" s="256">
        <v>2</v>
      </c>
      <c r="M138" s="175"/>
    </row>
    <row r="139" spans="1:13" ht="25.5" customHeight="1">
      <c r="A139" s="166" t="s">
        <v>45</v>
      </c>
      <c r="B139" s="3" t="s">
        <v>586</v>
      </c>
      <c r="C139" s="249" t="s">
        <v>155</v>
      </c>
      <c r="D139" s="252">
        <v>2</v>
      </c>
      <c r="E139" s="252" t="s">
        <v>156</v>
      </c>
      <c r="F139" s="252" t="s">
        <v>75</v>
      </c>
      <c r="G139" s="152" t="s">
        <v>351</v>
      </c>
      <c r="H139" s="152" t="s">
        <v>598</v>
      </c>
      <c r="I139" s="256">
        <v>4</v>
      </c>
      <c r="J139" s="256">
        <v>3</v>
      </c>
      <c r="K139" s="256">
        <v>1</v>
      </c>
      <c r="L139" s="256"/>
      <c r="M139" s="175"/>
    </row>
    <row r="140" spans="1:13" ht="25.5" customHeight="1" thickBot="1">
      <c r="A140" s="174" t="s">
        <v>59</v>
      </c>
      <c r="B140" s="3" t="s">
        <v>586</v>
      </c>
      <c r="C140" s="255" t="s">
        <v>155</v>
      </c>
      <c r="D140" s="256">
        <v>2</v>
      </c>
      <c r="E140" s="256" t="s">
        <v>156</v>
      </c>
      <c r="F140" s="256" t="s">
        <v>75</v>
      </c>
      <c r="G140" s="152" t="s">
        <v>351</v>
      </c>
      <c r="H140" s="152" t="s">
        <v>598</v>
      </c>
      <c r="I140" s="256">
        <v>18</v>
      </c>
      <c r="J140" s="256">
        <v>11</v>
      </c>
      <c r="K140" s="256">
        <v>5</v>
      </c>
      <c r="L140" s="256">
        <v>2</v>
      </c>
      <c r="M140" s="175"/>
    </row>
    <row r="141" spans="1:13" ht="25.5" customHeight="1">
      <c r="A141" s="131" t="s">
        <v>6</v>
      </c>
      <c r="B141" s="3" t="s">
        <v>586</v>
      </c>
      <c r="C141" s="248" t="s">
        <v>155</v>
      </c>
      <c r="D141" s="251">
        <v>3</v>
      </c>
      <c r="E141" s="251" t="s">
        <v>166</v>
      </c>
      <c r="F141" s="251" t="s">
        <v>75</v>
      </c>
      <c r="G141" s="198" t="s">
        <v>481</v>
      </c>
      <c r="H141" s="198" t="s">
        <v>539</v>
      </c>
      <c r="I141" s="251">
        <v>15</v>
      </c>
      <c r="J141" s="251">
        <v>3</v>
      </c>
      <c r="K141" s="251">
        <v>7</v>
      </c>
      <c r="L141" s="251">
        <v>4</v>
      </c>
      <c r="M141" s="188">
        <v>1</v>
      </c>
    </row>
    <row r="142" spans="1:13" ht="25.5" customHeight="1">
      <c r="A142" s="166" t="s">
        <v>45</v>
      </c>
      <c r="B142" s="3" t="s">
        <v>586</v>
      </c>
      <c r="C142" s="249" t="s">
        <v>155</v>
      </c>
      <c r="D142" s="252">
        <v>3</v>
      </c>
      <c r="E142" s="252" t="s">
        <v>166</v>
      </c>
      <c r="F142" s="252" t="s">
        <v>75</v>
      </c>
      <c r="G142" s="193" t="s">
        <v>481</v>
      </c>
      <c r="H142" s="193" t="s">
        <v>539</v>
      </c>
      <c r="I142" s="252">
        <v>3</v>
      </c>
      <c r="J142" s="252"/>
      <c r="K142" s="252"/>
      <c r="L142" s="252">
        <v>3</v>
      </c>
      <c r="M142" s="169"/>
    </row>
    <row r="143" spans="1:13" ht="25.5" customHeight="1">
      <c r="A143" s="168" t="s">
        <v>59</v>
      </c>
      <c r="B143" s="3" t="s">
        <v>586</v>
      </c>
      <c r="C143" s="249" t="s">
        <v>155</v>
      </c>
      <c r="D143" s="252">
        <v>3</v>
      </c>
      <c r="E143" s="252" t="s">
        <v>166</v>
      </c>
      <c r="F143" s="252" t="s">
        <v>75</v>
      </c>
      <c r="G143" s="193" t="s">
        <v>481</v>
      </c>
      <c r="H143" s="193" t="s">
        <v>539</v>
      </c>
      <c r="I143" s="252">
        <v>18</v>
      </c>
      <c r="J143" s="252">
        <v>3</v>
      </c>
      <c r="K143" s="252">
        <v>7</v>
      </c>
      <c r="L143" s="252">
        <v>7</v>
      </c>
      <c r="M143" s="169">
        <v>1</v>
      </c>
    </row>
    <row r="144" spans="1:13" ht="25.5" customHeight="1">
      <c r="A144" s="166" t="s">
        <v>6</v>
      </c>
      <c r="B144" s="3" t="s">
        <v>586</v>
      </c>
      <c r="C144" s="249" t="s">
        <v>155</v>
      </c>
      <c r="D144" s="252">
        <v>3</v>
      </c>
      <c r="E144" s="252" t="s">
        <v>166</v>
      </c>
      <c r="F144" s="252" t="s">
        <v>75</v>
      </c>
      <c r="G144" s="193" t="s">
        <v>351</v>
      </c>
      <c r="H144" s="193" t="s">
        <v>482</v>
      </c>
      <c r="I144" s="252">
        <v>15</v>
      </c>
      <c r="J144" s="252">
        <v>7</v>
      </c>
      <c r="K144" s="252">
        <v>5</v>
      </c>
      <c r="L144" s="252">
        <v>2</v>
      </c>
      <c r="M144" s="169">
        <v>1</v>
      </c>
    </row>
    <row r="145" spans="1:13" ht="25.5" customHeight="1">
      <c r="A145" s="166" t="s">
        <v>45</v>
      </c>
      <c r="B145" s="3" t="s">
        <v>586</v>
      </c>
      <c r="C145" s="249" t="s">
        <v>155</v>
      </c>
      <c r="D145" s="252">
        <v>3</v>
      </c>
      <c r="E145" s="252" t="s">
        <v>166</v>
      </c>
      <c r="F145" s="252" t="s">
        <v>75</v>
      </c>
      <c r="G145" s="193" t="s">
        <v>351</v>
      </c>
      <c r="H145" s="193" t="s">
        <v>482</v>
      </c>
      <c r="I145" s="252">
        <v>3</v>
      </c>
      <c r="J145" s="252"/>
      <c r="K145" s="252">
        <v>1</v>
      </c>
      <c r="L145" s="252">
        <v>2</v>
      </c>
      <c r="M145" s="169"/>
    </row>
    <row r="146" spans="1:13" ht="25.5" customHeight="1">
      <c r="A146" s="168" t="s">
        <v>59</v>
      </c>
      <c r="B146" s="3" t="s">
        <v>586</v>
      </c>
      <c r="C146" s="249" t="s">
        <v>155</v>
      </c>
      <c r="D146" s="252">
        <v>3</v>
      </c>
      <c r="E146" s="252" t="s">
        <v>166</v>
      </c>
      <c r="F146" s="252" t="s">
        <v>75</v>
      </c>
      <c r="G146" s="193" t="s">
        <v>351</v>
      </c>
      <c r="H146" s="193" t="s">
        <v>482</v>
      </c>
      <c r="I146" s="252">
        <v>18</v>
      </c>
      <c r="J146" s="252">
        <v>7</v>
      </c>
      <c r="K146" s="252">
        <v>6</v>
      </c>
      <c r="L146" s="252">
        <v>4</v>
      </c>
      <c r="M146" s="169">
        <v>1</v>
      </c>
    </row>
    <row r="147" spans="1:13" ht="25.5" customHeight="1">
      <c r="A147" s="166" t="s">
        <v>6</v>
      </c>
      <c r="B147" s="3" t="s">
        <v>586</v>
      </c>
      <c r="C147" s="249" t="s">
        <v>155</v>
      </c>
      <c r="D147" s="252">
        <v>3</v>
      </c>
      <c r="E147" s="252" t="s">
        <v>166</v>
      </c>
      <c r="F147" s="3" t="s">
        <v>75</v>
      </c>
      <c r="G147" s="3" t="s">
        <v>220</v>
      </c>
      <c r="H147" s="3" t="s">
        <v>551</v>
      </c>
      <c r="I147" s="252">
        <v>15</v>
      </c>
      <c r="J147" s="252"/>
      <c r="K147" s="252">
        <v>10</v>
      </c>
      <c r="L147" s="252">
        <v>2</v>
      </c>
      <c r="M147" s="169">
        <v>3</v>
      </c>
    </row>
    <row r="148" spans="1:13" ht="25.5" customHeight="1">
      <c r="A148" s="166" t="s">
        <v>45</v>
      </c>
      <c r="B148" s="3" t="s">
        <v>586</v>
      </c>
      <c r="C148" s="249" t="s">
        <v>155</v>
      </c>
      <c r="D148" s="252">
        <v>3</v>
      </c>
      <c r="E148" s="252" t="s">
        <v>166</v>
      </c>
      <c r="F148" s="3" t="s">
        <v>75</v>
      </c>
      <c r="G148" s="3" t="s">
        <v>220</v>
      </c>
      <c r="H148" s="3" t="s">
        <v>551</v>
      </c>
      <c r="I148" s="252">
        <v>3</v>
      </c>
      <c r="J148" s="252"/>
      <c r="K148" s="252">
        <v>1</v>
      </c>
      <c r="L148" s="252">
        <v>1</v>
      </c>
      <c r="M148" s="169">
        <v>1</v>
      </c>
    </row>
    <row r="149" spans="1:13" ht="25.5" customHeight="1">
      <c r="A149" s="168" t="s">
        <v>59</v>
      </c>
      <c r="B149" s="3" t="s">
        <v>586</v>
      </c>
      <c r="C149" s="249" t="s">
        <v>155</v>
      </c>
      <c r="D149" s="252">
        <v>3</v>
      </c>
      <c r="E149" s="252" t="s">
        <v>166</v>
      </c>
      <c r="F149" s="3" t="s">
        <v>75</v>
      </c>
      <c r="G149" s="3" t="s">
        <v>220</v>
      </c>
      <c r="H149" s="3" t="s">
        <v>551</v>
      </c>
      <c r="I149" s="252">
        <v>18</v>
      </c>
      <c r="J149" s="252"/>
      <c r="K149" s="252">
        <v>11</v>
      </c>
      <c r="L149" s="252">
        <v>3</v>
      </c>
      <c r="M149" s="169">
        <v>4</v>
      </c>
    </row>
    <row r="150" spans="1:13" ht="25.5" customHeight="1">
      <c r="A150" s="166" t="s">
        <v>6</v>
      </c>
      <c r="B150" s="3" t="s">
        <v>586</v>
      </c>
      <c r="C150" s="249" t="s">
        <v>155</v>
      </c>
      <c r="D150" s="252">
        <v>3</v>
      </c>
      <c r="E150" s="252" t="s">
        <v>166</v>
      </c>
      <c r="F150" s="3" t="s">
        <v>75</v>
      </c>
      <c r="G150" s="3" t="s">
        <v>182</v>
      </c>
      <c r="H150" s="3" t="s">
        <v>183</v>
      </c>
      <c r="I150" s="252">
        <v>15</v>
      </c>
      <c r="J150" s="252">
        <v>6</v>
      </c>
      <c r="K150" s="252">
        <v>6</v>
      </c>
      <c r="L150" s="252">
        <v>2</v>
      </c>
      <c r="M150" s="169">
        <v>1</v>
      </c>
    </row>
    <row r="151" spans="1:13" ht="25.5" customHeight="1">
      <c r="A151" s="166" t="s">
        <v>45</v>
      </c>
      <c r="B151" s="3" t="s">
        <v>586</v>
      </c>
      <c r="C151" s="249" t="s">
        <v>155</v>
      </c>
      <c r="D151" s="252">
        <v>3</v>
      </c>
      <c r="E151" s="252" t="s">
        <v>166</v>
      </c>
      <c r="F151" s="3" t="s">
        <v>75</v>
      </c>
      <c r="G151" s="3" t="s">
        <v>182</v>
      </c>
      <c r="H151" s="3" t="s">
        <v>183</v>
      </c>
      <c r="I151" s="252">
        <v>3</v>
      </c>
      <c r="J151" s="252"/>
      <c r="K151" s="252"/>
      <c r="L151" s="252">
        <v>2</v>
      </c>
      <c r="M151" s="169">
        <v>1</v>
      </c>
    </row>
    <row r="152" spans="1:13" ht="25.5" customHeight="1">
      <c r="A152" s="168" t="s">
        <v>59</v>
      </c>
      <c r="B152" s="3" t="s">
        <v>586</v>
      </c>
      <c r="C152" s="249" t="s">
        <v>155</v>
      </c>
      <c r="D152" s="252">
        <v>3</v>
      </c>
      <c r="E152" s="252" t="s">
        <v>166</v>
      </c>
      <c r="F152" s="3" t="s">
        <v>75</v>
      </c>
      <c r="G152" s="3" t="s">
        <v>182</v>
      </c>
      <c r="H152" s="3" t="s">
        <v>183</v>
      </c>
      <c r="I152" s="252">
        <v>18</v>
      </c>
      <c r="J152" s="252">
        <v>6</v>
      </c>
      <c r="K152" s="252">
        <v>6</v>
      </c>
      <c r="L152" s="252">
        <v>4</v>
      </c>
      <c r="M152" s="169">
        <v>2</v>
      </c>
    </row>
    <row r="153" spans="1:13" ht="25.5" customHeight="1">
      <c r="A153" s="166" t="s">
        <v>6</v>
      </c>
      <c r="B153" s="3" t="s">
        <v>586</v>
      </c>
      <c r="C153" s="249" t="s">
        <v>155</v>
      </c>
      <c r="D153" s="252">
        <v>3</v>
      </c>
      <c r="E153" s="252" t="s">
        <v>166</v>
      </c>
      <c r="F153" s="3" t="s">
        <v>75</v>
      </c>
      <c r="G153" s="3" t="s">
        <v>601</v>
      </c>
      <c r="H153" s="3" t="s">
        <v>602</v>
      </c>
      <c r="I153" s="252">
        <v>15</v>
      </c>
      <c r="J153" s="252">
        <v>10</v>
      </c>
      <c r="K153" s="252">
        <v>3</v>
      </c>
      <c r="L153" s="252">
        <v>1</v>
      </c>
      <c r="M153" s="169">
        <v>1</v>
      </c>
    </row>
    <row r="154" spans="1:13" ht="25.5" customHeight="1">
      <c r="A154" s="166" t="s">
        <v>45</v>
      </c>
      <c r="B154" s="3" t="s">
        <v>586</v>
      </c>
      <c r="C154" s="249" t="s">
        <v>155</v>
      </c>
      <c r="D154" s="252">
        <v>3</v>
      </c>
      <c r="E154" s="252" t="s">
        <v>166</v>
      </c>
      <c r="F154" s="3" t="s">
        <v>75</v>
      </c>
      <c r="G154" s="3" t="s">
        <v>601</v>
      </c>
      <c r="H154" s="3" t="s">
        <v>602</v>
      </c>
      <c r="I154" s="252">
        <v>3</v>
      </c>
      <c r="J154" s="252"/>
      <c r="K154" s="252">
        <v>1</v>
      </c>
      <c r="L154" s="252">
        <v>1</v>
      </c>
      <c r="M154" s="169">
        <v>1</v>
      </c>
    </row>
    <row r="155" spans="1:13" ht="25.5" customHeight="1" thickBot="1">
      <c r="A155" s="174" t="s">
        <v>59</v>
      </c>
      <c r="B155" s="3" t="s">
        <v>586</v>
      </c>
      <c r="C155" s="255" t="s">
        <v>155</v>
      </c>
      <c r="D155" s="256">
        <v>3</v>
      </c>
      <c r="E155" s="256" t="s">
        <v>166</v>
      </c>
      <c r="F155" s="152" t="s">
        <v>75</v>
      </c>
      <c r="G155" s="152" t="s">
        <v>601</v>
      </c>
      <c r="H155" s="152" t="s">
        <v>602</v>
      </c>
      <c r="I155" s="256">
        <v>18</v>
      </c>
      <c r="J155" s="256">
        <v>10</v>
      </c>
      <c r="K155" s="256">
        <v>4</v>
      </c>
      <c r="L155" s="256">
        <v>2</v>
      </c>
      <c r="M155" s="175">
        <v>2</v>
      </c>
    </row>
    <row r="156" spans="1:13" ht="25.5" customHeight="1">
      <c r="A156" s="131" t="s">
        <v>6</v>
      </c>
      <c r="B156" s="3" t="s">
        <v>586</v>
      </c>
      <c r="C156" s="248" t="s">
        <v>155</v>
      </c>
      <c r="D156" s="251">
        <v>4</v>
      </c>
      <c r="E156" s="251" t="s">
        <v>174</v>
      </c>
      <c r="F156" s="160" t="s">
        <v>75</v>
      </c>
      <c r="G156" s="160" t="s">
        <v>603</v>
      </c>
      <c r="H156" s="160" t="s">
        <v>186</v>
      </c>
      <c r="I156" s="251">
        <v>13</v>
      </c>
      <c r="J156" s="251">
        <v>3</v>
      </c>
      <c r="K156" s="251">
        <v>9</v>
      </c>
      <c r="L156" s="251">
        <v>1</v>
      </c>
      <c r="M156" s="188"/>
    </row>
    <row r="157" spans="1:13" ht="25.5" customHeight="1">
      <c r="A157" s="168" t="s">
        <v>59</v>
      </c>
      <c r="B157" s="3" t="s">
        <v>586</v>
      </c>
      <c r="C157" s="249" t="s">
        <v>155</v>
      </c>
      <c r="D157" s="252">
        <v>4</v>
      </c>
      <c r="E157" s="252" t="s">
        <v>174</v>
      </c>
      <c r="F157" s="3" t="s">
        <v>75</v>
      </c>
      <c r="G157" s="3" t="s">
        <v>603</v>
      </c>
      <c r="H157" s="3" t="s">
        <v>186</v>
      </c>
      <c r="I157" s="252">
        <v>13</v>
      </c>
      <c r="J157" s="252">
        <v>3</v>
      </c>
      <c r="K157" s="252">
        <v>9</v>
      </c>
      <c r="L157" s="252">
        <v>1</v>
      </c>
      <c r="M157" s="169"/>
    </row>
    <row r="158" spans="1:13" ht="25.5" customHeight="1">
      <c r="A158" s="166" t="s">
        <v>6</v>
      </c>
      <c r="B158" s="3" t="s">
        <v>586</v>
      </c>
      <c r="C158" s="249" t="s">
        <v>155</v>
      </c>
      <c r="D158" s="252">
        <v>4</v>
      </c>
      <c r="E158" s="252" t="s">
        <v>174</v>
      </c>
      <c r="F158" s="3" t="s">
        <v>75</v>
      </c>
      <c r="G158" s="3" t="s">
        <v>464</v>
      </c>
      <c r="H158" s="3" t="s">
        <v>561</v>
      </c>
      <c r="I158" s="252">
        <v>13</v>
      </c>
      <c r="J158" s="252">
        <v>11</v>
      </c>
      <c r="K158" s="252">
        <v>2</v>
      </c>
      <c r="L158" s="252"/>
      <c r="M158" s="169"/>
    </row>
    <row r="159" spans="1:13" ht="25.5" customHeight="1">
      <c r="A159" s="168" t="s">
        <v>59</v>
      </c>
      <c r="B159" s="3" t="s">
        <v>586</v>
      </c>
      <c r="C159" s="249" t="s">
        <v>155</v>
      </c>
      <c r="D159" s="252">
        <v>4</v>
      </c>
      <c r="E159" s="252" t="s">
        <v>174</v>
      </c>
      <c r="F159" s="3" t="s">
        <v>75</v>
      </c>
      <c r="G159" s="3" t="s">
        <v>464</v>
      </c>
      <c r="H159" s="3" t="s">
        <v>561</v>
      </c>
      <c r="I159" s="252">
        <v>13</v>
      </c>
      <c r="J159" s="252">
        <v>11</v>
      </c>
      <c r="K159" s="252">
        <v>2</v>
      </c>
      <c r="L159" s="252"/>
      <c r="M159" s="169"/>
    </row>
    <row r="160" spans="1:13" ht="25.5" customHeight="1">
      <c r="A160" s="166" t="s">
        <v>6</v>
      </c>
      <c r="B160" s="3" t="s">
        <v>586</v>
      </c>
      <c r="C160" s="249" t="s">
        <v>155</v>
      </c>
      <c r="D160" s="252">
        <v>4</v>
      </c>
      <c r="E160" s="252" t="s">
        <v>174</v>
      </c>
      <c r="F160" s="3" t="s">
        <v>75</v>
      </c>
      <c r="G160" s="3" t="s">
        <v>604</v>
      </c>
      <c r="H160" s="3" t="s">
        <v>607</v>
      </c>
      <c r="I160" s="252">
        <v>13</v>
      </c>
      <c r="J160" s="252">
        <v>5</v>
      </c>
      <c r="K160" s="252">
        <v>8</v>
      </c>
      <c r="L160" s="252"/>
      <c r="M160" s="169"/>
    </row>
    <row r="161" spans="1:13" ht="25.5" customHeight="1">
      <c r="A161" s="168" t="s">
        <v>59</v>
      </c>
      <c r="B161" s="3" t="s">
        <v>586</v>
      </c>
      <c r="C161" s="249" t="s">
        <v>155</v>
      </c>
      <c r="D161" s="252">
        <v>4</v>
      </c>
      <c r="E161" s="252" t="s">
        <v>174</v>
      </c>
      <c r="F161" s="3" t="s">
        <v>75</v>
      </c>
      <c r="G161" s="3" t="s">
        <v>604</v>
      </c>
      <c r="H161" s="3" t="s">
        <v>607</v>
      </c>
      <c r="I161" s="252">
        <v>13</v>
      </c>
      <c r="J161" s="252">
        <v>5</v>
      </c>
      <c r="K161" s="252">
        <v>8</v>
      </c>
      <c r="L161" s="252"/>
      <c r="M161" s="169"/>
    </row>
    <row r="162" spans="1:13" ht="25.5" customHeight="1">
      <c r="A162" s="166" t="s">
        <v>6</v>
      </c>
      <c r="B162" s="3" t="s">
        <v>586</v>
      </c>
      <c r="C162" s="249" t="s">
        <v>155</v>
      </c>
      <c r="D162" s="252">
        <v>4</v>
      </c>
      <c r="E162" s="252" t="s">
        <v>174</v>
      </c>
      <c r="F162" s="3" t="s">
        <v>75</v>
      </c>
      <c r="G162" s="3" t="s">
        <v>605</v>
      </c>
      <c r="H162" s="3" t="s">
        <v>562</v>
      </c>
      <c r="I162" s="252">
        <v>13</v>
      </c>
      <c r="J162" s="252">
        <v>13</v>
      </c>
      <c r="K162" s="252"/>
      <c r="L162" s="252"/>
      <c r="M162" s="169"/>
    </row>
    <row r="163" spans="1:13" ht="25.5" customHeight="1">
      <c r="A163" s="168" t="s">
        <v>59</v>
      </c>
      <c r="B163" s="3" t="s">
        <v>586</v>
      </c>
      <c r="C163" s="249" t="s">
        <v>155</v>
      </c>
      <c r="D163" s="252">
        <v>4</v>
      </c>
      <c r="E163" s="252" t="s">
        <v>174</v>
      </c>
      <c r="F163" s="3" t="s">
        <v>75</v>
      </c>
      <c r="G163" s="3" t="s">
        <v>605</v>
      </c>
      <c r="H163" s="3" t="s">
        <v>562</v>
      </c>
      <c r="I163" s="252">
        <v>13</v>
      </c>
      <c r="J163" s="252">
        <v>13</v>
      </c>
      <c r="K163" s="252"/>
      <c r="L163" s="252"/>
      <c r="M163" s="169"/>
    </row>
    <row r="164" spans="1:13" ht="25.5" customHeight="1">
      <c r="A164" s="166" t="s">
        <v>6</v>
      </c>
      <c r="B164" s="3" t="s">
        <v>586</v>
      </c>
      <c r="C164" s="249" t="s">
        <v>155</v>
      </c>
      <c r="D164" s="252">
        <v>4</v>
      </c>
      <c r="E164" s="252" t="s">
        <v>174</v>
      </c>
      <c r="F164" s="3" t="s">
        <v>75</v>
      </c>
      <c r="G164" s="3" t="s">
        <v>606</v>
      </c>
      <c r="H164" s="3" t="s">
        <v>186</v>
      </c>
      <c r="I164" s="252">
        <v>13</v>
      </c>
      <c r="J164" s="252">
        <v>3</v>
      </c>
      <c r="K164" s="252">
        <v>10</v>
      </c>
      <c r="L164" s="252"/>
      <c r="M164" s="169"/>
    </row>
    <row r="165" spans="1:13" ht="25.5" customHeight="1" thickBot="1">
      <c r="A165" s="172" t="s">
        <v>59</v>
      </c>
      <c r="B165" s="3" t="s">
        <v>586</v>
      </c>
      <c r="C165" s="250" t="s">
        <v>155</v>
      </c>
      <c r="D165" s="253">
        <v>4</v>
      </c>
      <c r="E165" s="253" t="s">
        <v>174</v>
      </c>
      <c r="F165" s="105" t="s">
        <v>75</v>
      </c>
      <c r="G165" s="105" t="s">
        <v>606</v>
      </c>
      <c r="H165" s="105" t="s">
        <v>186</v>
      </c>
      <c r="I165" s="253">
        <v>13</v>
      </c>
      <c r="J165" s="253">
        <v>3</v>
      </c>
      <c r="K165" s="253">
        <v>10</v>
      </c>
      <c r="L165" s="253"/>
      <c r="M165" s="173"/>
    </row>
    <row r="166" spans="1:14" ht="25.5">
      <c r="A166" s="131" t="s">
        <v>6</v>
      </c>
      <c r="B166" s="3" t="s">
        <v>586</v>
      </c>
      <c r="C166" s="160" t="s">
        <v>155</v>
      </c>
      <c r="D166" s="160">
        <v>1</v>
      </c>
      <c r="E166" s="160" t="s">
        <v>593</v>
      </c>
      <c r="F166" s="160" t="s">
        <v>71</v>
      </c>
      <c r="G166" s="160" t="s">
        <v>179</v>
      </c>
      <c r="H166" s="185" t="s">
        <v>594</v>
      </c>
      <c r="I166" s="160">
        <v>19</v>
      </c>
      <c r="J166" s="160">
        <v>2</v>
      </c>
      <c r="K166" s="160">
        <v>11</v>
      </c>
      <c r="L166" s="160">
        <v>2</v>
      </c>
      <c r="M166" s="165">
        <v>4</v>
      </c>
      <c r="N166" s="39" t="str">
        <f aca="true" t="shared" si="2" ref="N166:N181">IF(I166=SUM(J166:M166)," ","ОШИБКА")</f>
        <v> </v>
      </c>
    </row>
    <row r="167" spans="1:14" ht="25.5">
      <c r="A167" s="166" t="s">
        <v>7</v>
      </c>
      <c r="B167" s="3" t="s">
        <v>586</v>
      </c>
      <c r="C167" s="3" t="s">
        <v>155</v>
      </c>
      <c r="D167" s="3">
        <v>1</v>
      </c>
      <c r="E167" s="3" t="s">
        <v>593</v>
      </c>
      <c r="F167" s="3" t="s">
        <v>71</v>
      </c>
      <c r="G167" s="3" t="s">
        <v>179</v>
      </c>
      <c r="H167" s="184" t="s">
        <v>594</v>
      </c>
      <c r="I167" s="3">
        <v>1</v>
      </c>
      <c r="J167" s="3"/>
      <c r="K167" s="3"/>
      <c r="L167" s="3"/>
      <c r="M167" s="167">
        <v>1</v>
      </c>
      <c r="N167" s="39" t="str">
        <f t="shared" si="2"/>
        <v> </v>
      </c>
    </row>
    <row r="168" spans="1:14" ht="25.5">
      <c r="A168" s="166" t="s">
        <v>45</v>
      </c>
      <c r="B168" s="3" t="s">
        <v>586</v>
      </c>
      <c r="C168" s="3" t="s">
        <v>155</v>
      </c>
      <c r="D168" s="3">
        <v>1</v>
      </c>
      <c r="E168" s="3" t="s">
        <v>593</v>
      </c>
      <c r="F168" s="3" t="s">
        <v>71</v>
      </c>
      <c r="G168" s="3" t="s">
        <v>179</v>
      </c>
      <c r="H168" s="184" t="s">
        <v>594</v>
      </c>
      <c r="I168" s="3">
        <v>11</v>
      </c>
      <c r="J168" s="3">
        <v>6</v>
      </c>
      <c r="K168" s="3">
        <v>2</v>
      </c>
      <c r="L168" s="3">
        <v>3</v>
      </c>
      <c r="M168" s="167"/>
      <c r="N168" s="39" t="str">
        <f t="shared" si="2"/>
        <v> </v>
      </c>
    </row>
    <row r="169" spans="1:14" ht="25.5" customHeight="1">
      <c r="A169" s="168" t="s">
        <v>59</v>
      </c>
      <c r="B169" s="3" t="s">
        <v>586</v>
      </c>
      <c r="C169" s="3" t="s">
        <v>155</v>
      </c>
      <c r="D169" s="3">
        <v>1</v>
      </c>
      <c r="E169" s="3" t="s">
        <v>593</v>
      </c>
      <c r="F169" s="3" t="s">
        <v>71</v>
      </c>
      <c r="G169" s="3" t="s">
        <v>179</v>
      </c>
      <c r="H169" s="184" t="s">
        <v>594</v>
      </c>
      <c r="I169" s="252">
        <v>31</v>
      </c>
      <c r="J169" s="252">
        <v>8</v>
      </c>
      <c r="K169" s="252">
        <v>13</v>
      </c>
      <c r="L169" s="252">
        <v>5</v>
      </c>
      <c r="M169" s="169">
        <v>5</v>
      </c>
      <c r="N169" s="39" t="str">
        <f t="shared" si="2"/>
        <v> </v>
      </c>
    </row>
    <row r="170" spans="1:14" ht="25.5" customHeight="1">
      <c r="A170" s="166" t="s">
        <v>6</v>
      </c>
      <c r="B170" s="3" t="s">
        <v>586</v>
      </c>
      <c r="C170" s="3" t="s">
        <v>155</v>
      </c>
      <c r="D170" s="3">
        <v>1</v>
      </c>
      <c r="E170" s="3" t="s">
        <v>593</v>
      </c>
      <c r="F170" s="3" t="s">
        <v>75</v>
      </c>
      <c r="G170" s="3" t="s">
        <v>454</v>
      </c>
      <c r="H170" s="3" t="s">
        <v>455</v>
      </c>
      <c r="I170" s="252">
        <v>19</v>
      </c>
      <c r="J170" s="252">
        <v>2</v>
      </c>
      <c r="K170" s="252">
        <v>11</v>
      </c>
      <c r="L170" s="252">
        <v>4</v>
      </c>
      <c r="M170" s="169">
        <v>2</v>
      </c>
      <c r="N170" s="39" t="str">
        <f t="shared" si="2"/>
        <v> </v>
      </c>
    </row>
    <row r="171" spans="1:14" ht="25.5" customHeight="1">
      <c r="A171" s="166" t="s">
        <v>7</v>
      </c>
      <c r="B171" s="3" t="s">
        <v>586</v>
      </c>
      <c r="C171" s="3" t="s">
        <v>155</v>
      </c>
      <c r="D171" s="3">
        <v>1</v>
      </c>
      <c r="E171" s="3" t="s">
        <v>593</v>
      </c>
      <c r="F171" s="3" t="s">
        <v>75</v>
      </c>
      <c r="G171" s="3" t="s">
        <v>454</v>
      </c>
      <c r="H171" s="3" t="s">
        <v>455</v>
      </c>
      <c r="I171" s="252">
        <v>1</v>
      </c>
      <c r="J171" s="252"/>
      <c r="K171" s="252"/>
      <c r="L171" s="252"/>
      <c r="M171" s="169">
        <v>1</v>
      </c>
      <c r="N171" s="39" t="str">
        <f t="shared" si="2"/>
        <v> </v>
      </c>
    </row>
    <row r="172" spans="1:14" ht="25.5" customHeight="1">
      <c r="A172" s="166" t="s">
        <v>45</v>
      </c>
      <c r="B172" s="3" t="s">
        <v>586</v>
      </c>
      <c r="C172" s="3" t="s">
        <v>155</v>
      </c>
      <c r="D172" s="3">
        <v>1</v>
      </c>
      <c r="E172" s="3" t="s">
        <v>593</v>
      </c>
      <c r="F172" s="3" t="s">
        <v>75</v>
      </c>
      <c r="G172" s="3" t="s">
        <v>454</v>
      </c>
      <c r="H172" s="3" t="s">
        <v>455</v>
      </c>
      <c r="I172" s="252">
        <v>11</v>
      </c>
      <c r="J172" s="252">
        <v>3</v>
      </c>
      <c r="K172" s="252">
        <v>6</v>
      </c>
      <c r="L172" s="252">
        <v>1</v>
      </c>
      <c r="M172" s="169">
        <v>1</v>
      </c>
      <c r="N172" s="39" t="str">
        <f t="shared" si="2"/>
        <v> </v>
      </c>
    </row>
    <row r="173" spans="1:14" ht="25.5" customHeight="1">
      <c r="A173" s="168" t="s">
        <v>59</v>
      </c>
      <c r="B173" s="3" t="s">
        <v>586</v>
      </c>
      <c r="C173" s="3" t="s">
        <v>155</v>
      </c>
      <c r="D173" s="3">
        <v>1</v>
      </c>
      <c r="E173" s="3" t="s">
        <v>593</v>
      </c>
      <c r="F173" s="3" t="s">
        <v>75</v>
      </c>
      <c r="G173" s="3" t="s">
        <v>454</v>
      </c>
      <c r="H173" s="3" t="s">
        <v>455</v>
      </c>
      <c r="I173" s="252">
        <v>31</v>
      </c>
      <c r="J173" s="252">
        <v>5</v>
      </c>
      <c r="K173" s="252">
        <v>17</v>
      </c>
      <c r="L173" s="252">
        <v>5</v>
      </c>
      <c r="M173" s="169">
        <v>4</v>
      </c>
      <c r="N173" s="39" t="str">
        <f t="shared" si="2"/>
        <v> </v>
      </c>
    </row>
    <row r="174" spans="1:14" ht="25.5" customHeight="1">
      <c r="A174" s="166" t="s">
        <v>6</v>
      </c>
      <c r="B174" s="3" t="s">
        <v>586</v>
      </c>
      <c r="C174" s="3" t="s">
        <v>155</v>
      </c>
      <c r="D174" s="3">
        <v>1</v>
      </c>
      <c r="E174" s="3" t="s">
        <v>593</v>
      </c>
      <c r="F174" s="3" t="s">
        <v>71</v>
      </c>
      <c r="G174" s="3" t="s">
        <v>560</v>
      </c>
      <c r="H174" s="3" t="s">
        <v>592</v>
      </c>
      <c r="I174" s="252">
        <v>19</v>
      </c>
      <c r="J174" s="3">
        <v>2</v>
      </c>
      <c r="K174" s="3">
        <v>15</v>
      </c>
      <c r="L174" s="3"/>
      <c r="M174" s="167">
        <v>2</v>
      </c>
      <c r="N174" s="39" t="str">
        <f t="shared" si="2"/>
        <v> </v>
      </c>
    </row>
    <row r="175" spans="1:14" ht="25.5" customHeight="1">
      <c r="A175" s="166" t="s">
        <v>7</v>
      </c>
      <c r="B175" s="3" t="s">
        <v>586</v>
      </c>
      <c r="C175" s="3" t="s">
        <v>155</v>
      </c>
      <c r="D175" s="3">
        <v>1</v>
      </c>
      <c r="E175" s="3" t="s">
        <v>593</v>
      </c>
      <c r="F175" s="3" t="s">
        <v>71</v>
      </c>
      <c r="G175" s="3" t="s">
        <v>560</v>
      </c>
      <c r="H175" s="3" t="s">
        <v>592</v>
      </c>
      <c r="I175" s="252">
        <v>1</v>
      </c>
      <c r="J175" s="3"/>
      <c r="K175" s="3"/>
      <c r="L175" s="3"/>
      <c r="M175" s="167">
        <v>1</v>
      </c>
      <c r="N175" s="39" t="str">
        <f t="shared" si="2"/>
        <v> </v>
      </c>
    </row>
    <row r="176" spans="1:14" ht="25.5" customHeight="1">
      <c r="A176" s="166" t="s">
        <v>45</v>
      </c>
      <c r="B176" s="3" t="s">
        <v>586</v>
      </c>
      <c r="C176" s="3" t="s">
        <v>155</v>
      </c>
      <c r="D176" s="3">
        <v>1</v>
      </c>
      <c r="E176" s="3" t="s">
        <v>593</v>
      </c>
      <c r="F176" s="3" t="s">
        <v>71</v>
      </c>
      <c r="G176" s="3" t="s">
        <v>560</v>
      </c>
      <c r="H176" s="3" t="s">
        <v>592</v>
      </c>
      <c r="I176" s="252">
        <v>11</v>
      </c>
      <c r="J176" s="3">
        <v>4</v>
      </c>
      <c r="K176" s="3">
        <v>5</v>
      </c>
      <c r="L176" s="3">
        <v>1</v>
      </c>
      <c r="M176" s="167">
        <v>1</v>
      </c>
      <c r="N176" s="39" t="str">
        <f t="shared" si="2"/>
        <v> </v>
      </c>
    </row>
    <row r="177" spans="1:14" ht="25.5" customHeight="1">
      <c r="A177" s="168" t="s">
        <v>59</v>
      </c>
      <c r="B177" s="3" t="s">
        <v>586</v>
      </c>
      <c r="C177" s="3" t="s">
        <v>155</v>
      </c>
      <c r="D177" s="3">
        <v>1</v>
      </c>
      <c r="E177" s="3" t="s">
        <v>593</v>
      </c>
      <c r="F177" s="3" t="s">
        <v>71</v>
      </c>
      <c r="G177" s="3" t="s">
        <v>560</v>
      </c>
      <c r="H177" s="3" t="s">
        <v>592</v>
      </c>
      <c r="I177" s="252">
        <v>31</v>
      </c>
      <c r="J177" s="252">
        <v>6</v>
      </c>
      <c r="K177" s="252">
        <v>20</v>
      </c>
      <c r="L177" s="252">
        <v>1</v>
      </c>
      <c r="M177" s="169">
        <v>4</v>
      </c>
      <c r="N177" s="39" t="str">
        <f t="shared" si="2"/>
        <v> </v>
      </c>
    </row>
    <row r="178" spans="1:14" ht="25.5" customHeight="1">
      <c r="A178" s="166" t="s">
        <v>6</v>
      </c>
      <c r="B178" s="3" t="s">
        <v>586</v>
      </c>
      <c r="C178" s="3" t="s">
        <v>155</v>
      </c>
      <c r="D178" s="3">
        <v>1</v>
      </c>
      <c r="E178" s="3" t="s">
        <v>593</v>
      </c>
      <c r="F178" s="252" t="s">
        <v>597</v>
      </c>
      <c r="G178" s="252" t="s">
        <v>595</v>
      </c>
      <c r="H178" s="184" t="s">
        <v>596</v>
      </c>
      <c r="I178" s="252">
        <v>19</v>
      </c>
      <c r="J178" s="252">
        <v>5</v>
      </c>
      <c r="K178" s="252">
        <v>12</v>
      </c>
      <c r="L178" s="252"/>
      <c r="M178" s="169">
        <v>2</v>
      </c>
      <c r="N178" s="39" t="str">
        <f t="shared" si="2"/>
        <v> </v>
      </c>
    </row>
    <row r="179" spans="1:14" ht="25.5" customHeight="1">
      <c r="A179" s="166" t="s">
        <v>7</v>
      </c>
      <c r="B179" s="3" t="s">
        <v>586</v>
      </c>
      <c r="C179" s="3" t="s">
        <v>155</v>
      </c>
      <c r="D179" s="3">
        <v>1</v>
      </c>
      <c r="E179" s="3" t="s">
        <v>593</v>
      </c>
      <c r="F179" s="252" t="s">
        <v>597</v>
      </c>
      <c r="G179" s="252" t="s">
        <v>595</v>
      </c>
      <c r="H179" s="184" t="s">
        <v>596</v>
      </c>
      <c r="I179" s="252">
        <v>1</v>
      </c>
      <c r="J179" s="252"/>
      <c r="K179" s="252">
        <v>1</v>
      </c>
      <c r="L179" s="252"/>
      <c r="M179" s="169"/>
      <c r="N179" s="39" t="str">
        <f t="shared" si="2"/>
        <v> </v>
      </c>
    </row>
    <row r="180" spans="1:14" ht="25.5" customHeight="1">
      <c r="A180" s="166" t="s">
        <v>45</v>
      </c>
      <c r="B180" s="3" t="s">
        <v>586</v>
      </c>
      <c r="C180" s="3" t="s">
        <v>155</v>
      </c>
      <c r="D180" s="3">
        <v>1</v>
      </c>
      <c r="E180" s="3" t="s">
        <v>593</v>
      </c>
      <c r="F180" s="252" t="s">
        <v>71</v>
      </c>
      <c r="G180" s="252" t="s">
        <v>595</v>
      </c>
      <c r="H180" s="184" t="s">
        <v>596</v>
      </c>
      <c r="I180" s="252">
        <v>11</v>
      </c>
      <c r="J180" s="252">
        <v>6</v>
      </c>
      <c r="K180" s="252">
        <v>5</v>
      </c>
      <c r="L180" s="252"/>
      <c r="M180" s="169"/>
      <c r="N180" s="39" t="str">
        <f t="shared" si="2"/>
        <v> </v>
      </c>
    </row>
    <row r="181" spans="1:14" ht="25.5" customHeight="1" thickBot="1">
      <c r="A181" s="172" t="s">
        <v>59</v>
      </c>
      <c r="B181" s="3" t="s">
        <v>586</v>
      </c>
      <c r="C181" s="105" t="s">
        <v>155</v>
      </c>
      <c r="D181" s="105">
        <v>1</v>
      </c>
      <c r="E181" s="105" t="s">
        <v>593</v>
      </c>
      <c r="F181" s="253" t="s">
        <v>71</v>
      </c>
      <c r="G181" s="253" t="s">
        <v>595</v>
      </c>
      <c r="H181" s="186" t="s">
        <v>596</v>
      </c>
      <c r="I181" s="253">
        <v>31</v>
      </c>
      <c r="J181" s="253">
        <v>11</v>
      </c>
      <c r="K181" s="253">
        <v>18</v>
      </c>
      <c r="L181" s="253"/>
      <c r="M181" s="173">
        <v>2</v>
      </c>
      <c r="N181" s="39" t="str">
        <f t="shared" si="2"/>
        <v> </v>
      </c>
    </row>
    <row r="182" spans="1:13" ht="25.5" customHeight="1">
      <c r="A182" s="131" t="s">
        <v>6</v>
      </c>
      <c r="B182" s="3" t="s">
        <v>586</v>
      </c>
      <c r="C182" s="160" t="s">
        <v>155</v>
      </c>
      <c r="D182" s="160">
        <v>2</v>
      </c>
      <c r="E182" s="160" t="s">
        <v>157</v>
      </c>
      <c r="F182" s="251" t="s">
        <v>71</v>
      </c>
      <c r="G182" s="251" t="s">
        <v>457</v>
      </c>
      <c r="H182" s="251" t="s">
        <v>466</v>
      </c>
      <c r="I182" s="251">
        <v>13</v>
      </c>
      <c r="J182" s="251">
        <v>2</v>
      </c>
      <c r="K182" s="251">
        <v>11</v>
      </c>
      <c r="L182" s="251"/>
      <c r="M182" s="188"/>
    </row>
    <row r="183" spans="1:13" ht="25.5" customHeight="1">
      <c r="A183" s="166" t="s">
        <v>45</v>
      </c>
      <c r="B183" s="3" t="s">
        <v>586</v>
      </c>
      <c r="C183" s="3" t="s">
        <v>155</v>
      </c>
      <c r="D183" s="3">
        <v>2</v>
      </c>
      <c r="E183" s="3" t="s">
        <v>157</v>
      </c>
      <c r="F183" s="252" t="s">
        <v>71</v>
      </c>
      <c r="G183" s="252" t="s">
        <v>457</v>
      </c>
      <c r="H183" s="252" t="s">
        <v>466</v>
      </c>
      <c r="I183" s="252">
        <v>4</v>
      </c>
      <c r="J183" s="252">
        <v>1</v>
      </c>
      <c r="K183" s="252">
        <v>3</v>
      </c>
      <c r="L183" s="252"/>
      <c r="M183" s="169"/>
    </row>
    <row r="184" spans="1:13" ht="25.5" customHeight="1">
      <c r="A184" s="168" t="s">
        <v>59</v>
      </c>
      <c r="B184" s="3" t="s">
        <v>586</v>
      </c>
      <c r="C184" s="3" t="s">
        <v>155</v>
      </c>
      <c r="D184" s="3">
        <v>2</v>
      </c>
      <c r="E184" s="3" t="s">
        <v>157</v>
      </c>
      <c r="F184" s="252" t="s">
        <v>71</v>
      </c>
      <c r="G184" s="252" t="s">
        <v>457</v>
      </c>
      <c r="H184" s="252" t="s">
        <v>466</v>
      </c>
      <c r="I184" s="252">
        <v>17</v>
      </c>
      <c r="J184" s="252">
        <v>3</v>
      </c>
      <c r="K184" s="252">
        <v>14</v>
      </c>
      <c r="L184" s="252"/>
      <c r="M184" s="169"/>
    </row>
    <row r="185" spans="1:13" ht="25.5" customHeight="1">
      <c r="A185" s="166" t="s">
        <v>6</v>
      </c>
      <c r="B185" s="3" t="s">
        <v>586</v>
      </c>
      <c r="C185" s="3" t="s">
        <v>155</v>
      </c>
      <c r="D185" s="3">
        <v>2</v>
      </c>
      <c r="E185" s="3" t="s">
        <v>157</v>
      </c>
      <c r="F185" s="252" t="s">
        <v>75</v>
      </c>
      <c r="G185" s="252" t="s">
        <v>352</v>
      </c>
      <c r="H185" s="252" t="s">
        <v>465</v>
      </c>
      <c r="I185" s="252">
        <v>13</v>
      </c>
      <c r="J185" s="252">
        <v>7</v>
      </c>
      <c r="K185" s="252">
        <v>6</v>
      </c>
      <c r="L185" s="252"/>
      <c r="M185" s="169"/>
    </row>
    <row r="186" spans="1:13" ht="25.5" customHeight="1">
      <c r="A186" s="166" t="s">
        <v>45</v>
      </c>
      <c r="B186" s="3" t="s">
        <v>586</v>
      </c>
      <c r="C186" s="3" t="s">
        <v>155</v>
      </c>
      <c r="D186" s="3">
        <v>2</v>
      </c>
      <c r="E186" s="3" t="s">
        <v>157</v>
      </c>
      <c r="F186" s="252" t="s">
        <v>75</v>
      </c>
      <c r="G186" s="252" t="s">
        <v>352</v>
      </c>
      <c r="H186" s="252" t="s">
        <v>465</v>
      </c>
      <c r="I186" s="252">
        <v>4</v>
      </c>
      <c r="J186" s="252">
        <v>1</v>
      </c>
      <c r="K186" s="252">
        <v>3</v>
      </c>
      <c r="L186" s="252"/>
      <c r="M186" s="169"/>
    </row>
    <row r="187" spans="1:13" ht="25.5" customHeight="1">
      <c r="A187" s="168" t="s">
        <v>59</v>
      </c>
      <c r="B187" s="3" t="s">
        <v>586</v>
      </c>
      <c r="C187" s="3" t="s">
        <v>155</v>
      </c>
      <c r="D187" s="3">
        <v>2</v>
      </c>
      <c r="E187" s="3" t="s">
        <v>157</v>
      </c>
      <c r="F187" s="252" t="s">
        <v>75</v>
      </c>
      <c r="G187" s="252" t="s">
        <v>352</v>
      </c>
      <c r="H187" s="252" t="s">
        <v>465</v>
      </c>
      <c r="I187" s="252">
        <v>17</v>
      </c>
      <c r="J187" s="252">
        <v>8</v>
      </c>
      <c r="K187" s="252">
        <v>9</v>
      </c>
      <c r="L187" s="252"/>
      <c r="M187" s="169"/>
    </row>
    <row r="188" spans="1:13" ht="25.5" customHeight="1">
      <c r="A188" s="166" t="s">
        <v>6</v>
      </c>
      <c r="B188" s="3" t="s">
        <v>586</v>
      </c>
      <c r="C188" s="3" t="s">
        <v>155</v>
      </c>
      <c r="D188" s="3">
        <v>2</v>
      </c>
      <c r="E188" s="3" t="s">
        <v>157</v>
      </c>
      <c r="F188" s="252" t="s">
        <v>75</v>
      </c>
      <c r="G188" s="252" t="s">
        <v>463</v>
      </c>
      <c r="H188" s="252" t="s">
        <v>599</v>
      </c>
      <c r="I188" s="252">
        <v>13</v>
      </c>
      <c r="J188" s="252">
        <v>6</v>
      </c>
      <c r="K188" s="252">
        <v>7</v>
      </c>
      <c r="L188" s="252"/>
      <c r="M188" s="169"/>
    </row>
    <row r="189" spans="1:13" ht="25.5" customHeight="1">
      <c r="A189" s="166" t="s">
        <v>45</v>
      </c>
      <c r="B189" s="3" t="s">
        <v>586</v>
      </c>
      <c r="C189" s="3" t="s">
        <v>155</v>
      </c>
      <c r="D189" s="3">
        <v>2</v>
      </c>
      <c r="E189" s="3" t="s">
        <v>157</v>
      </c>
      <c r="F189" s="252" t="s">
        <v>75</v>
      </c>
      <c r="G189" s="252" t="s">
        <v>463</v>
      </c>
      <c r="H189" s="252" t="s">
        <v>599</v>
      </c>
      <c r="I189" s="252">
        <v>4</v>
      </c>
      <c r="J189" s="252">
        <v>1</v>
      </c>
      <c r="K189" s="252">
        <v>3</v>
      </c>
      <c r="L189" s="252"/>
      <c r="M189" s="169"/>
    </row>
    <row r="190" spans="1:13" ht="25.5" customHeight="1">
      <c r="A190" s="168" t="s">
        <v>59</v>
      </c>
      <c r="B190" s="3" t="s">
        <v>586</v>
      </c>
      <c r="C190" s="3" t="s">
        <v>155</v>
      </c>
      <c r="D190" s="3">
        <v>2</v>
      </c>
      <c r="E190" s="3" t="s">
        <v>157</v>
      </c>
      <c r="F190" s="252" t="s">
        <v>75</v>
      </c>
      <c r="G190" s="252" t="s">
        <v>463</v>
      </c>
      <c r="H190" s="252" t="s">
        <v>599</v>
      </c>
      <c r="I190" s="252">
        <v>17</v>
      </c>
      <c r="J190" s="252">
        <v>7</v>
      </c>
      <c r="K190" s="252">
        <v>10</v>
      </c>
      <c r="L190" s="252"/>
      <c r="M190" s="169"/>
    </row>
    <row r="191" spans="1:13" ht="25.5" customHeight="1">
      <c r="A191" s="166" t="s">
        <v>6</v>
      </c>
      <c r="B191" s="3" t="s">
        <v>586</v>
      </c>
      <c r="C191" s="3" t="s">
        <v>155</v>
      </c>
      <c r="D191" s="3">
        <v>2</v>
      </c>
      <c r="E191" s="3" t="s">
        <v>157</v>
      </c>
      <c r="F191" s="252" t="s">
        <v>75</v>
      </c>
      <c r="G191" s="252" t="s">
        <v>549</v>
      </c>
      <c r="H191" s="184" t="s">
        <v>548</v>
      </c>
      <c r="I191" s="252">
        <v>13</v>
      </c>
      <c r="J191" s="252">
        <v>7</v>
      </c>
      <c r="K191" s="252">
        <v>6</v>
      </c>
      <c r="L191" s="252"/>
      <c r="M191" s="169"/>
    </row>
    <row r="192" spans="1:13" ht="25.5" customHeight="1">
      <c r="A192" s="166" t="s">
        <v>45</v>
      </c>
      <c r="B192" s="3" t="s">
        <v>586</v>
      </c>
      <c r="C192" s="3" t="s">
        <v>155</v>
      </c>
      <c r="D192" s="3">
        <v>2</v>
      </c>
      <c r="E192" s="3" t="s">
        <v>157</v>
      </c>
      <c r="F192" s="252" t="s">
        <v>75</v>
      </c>
      <c r="G192" s="252" t="s">
        <v>549</v>
      </c>
      <c r="H192" s="184" t="s">
        <v>548</v>
      </c>
      <c r="I192" s="252">
        <v>4</v>
      </c>
      <c r="J192" s="252"/>
      <c r="K192" s="252">
        <v>4</v>
      </c>
      <c r="L192" s="252"/>
      <c r="M192" s="169"/>
    </row>
    <row r="193" spans="1:13" ht="25.5" customHeight="1" thickBot="1">
      <c r="A193" s="174" t="s">
        <v>59</v>
      </c>
      <c r="B193" s="3" t="s">
        <v>586</v>
      </c>
      <c r="C193" s="152" t="s">
        <v>155</v>
      </c>
      <c r="D193" s="152">
        <v>2</v>
      </c>
      <c r="E193" s="152" t="s">
        <v>157</v>
      </c>
      <c r="F193" s="256" t="s">
        <v>75</v>
      </c>
      <c r="G193" s="256" t="s">
        <v>549</v>
      </c>
      <c r="H193" s="192" t="s">
        <v>548</v>
      </c>
      <c r="I193" s="256">
        <v>17</v>
      </c>
      <c r="J193" s="256">
        <v>7</v>
      </c>
      <c r="K193" s="256">
        <v>10</v>
      </c>
      <c r="L193" s="256"/>
      <c r="M193" s="175"/>
    </row>
    <row r="194" spans="1:13" ht="25.5" customHeight="1">
      <c r="A194" s="131" t="s">
        <v>6</v>
      </c>
      <c r="B194" s="3" t="s">
        <v>586</v>
      </c>
      <c r="C194" s="248" t="s">
        <v>155</v>
      </c>
      <c r="D194" s="251">
        <v>2</v>
      </c>
      <c r="E194" s="251" t="s">
        <v>167</v>
      </c>
      <c r="F194" s="251" t="s">
        <v>75</v>
      </c>
      <c r="G194" s="251" t="s">
        <v>483</v>
      </c>
      <c r="H194" s="185" t="s">
        <v>608</v>
      </c>
      <c r="I194" s="251">
        <v>9</v>
      </c>
      <c r="J194" s="251">
        <v>3</v>
      </c>
      <c r="K194" s="251">
        <v>4</v>
      </c>
      <c r="L194" s="251">
        <v>2</v>
      </c>
      <c r="M194" s="188"/>
    </row>
    <row r="195" spans="1:13" ht="25.5" customHeight="1">
      <c r="A195" s="168" t="s">
        <v>59</v>
      </c>
      <c r="B195" s="3" t="s">
        <v>586</v>
      </c>
      <c r="C195" s="249" t="s">
        <v>155</v>
      </c>
      <c r="D195" s="252">
        <v>2</v>
      </c>
      <c r="E195" s="252" t="s">
        <v>167</v>
      </c>
      <c r="F195" s="252" t="s">
        <v>75</v>
      </c>
      <c r="G195" s="252" t="s">
        <v>483</v>
      </c>
      <c r="H195" s="184" t="s">
        <v>608</v>
      </c>
      <c r="I195" s="252">
        <v>9</v>
      </c>
      <c r="J195" s="252">
        <v>3</v>
      </c>
      <c r="K195" s="252">
        <v>4</v>
      </c>
      <c r="L195" s="252">
        <v>2</v>
      </c>
      <c r="M195" s="169"/>
    </row>
    <row r="196" spans="1:13" ht="25.5" customHeight="1">
      <c r="A196" s="166" t="s">
        <v>6</v>
      </c>
      <c r="B196" s="3" t="s">
        <v>586</v>
      </c>
      <c r="C196" s="249" t="s">
        <v>155</v>
      </c>
      <c r="D196" s="252">
        <v>2</v>
      </c>
      <c r="E196" s="252" t="s">
        <v>167</v>
      </c>
      <c r="F196" s="252" t="s">
        <v>75</v>
      </c>
      <c r="G196" s="252" t="s">
        <v>216</v>
      </c>
      <c r="H196" s="184" t="s">
        <v>539</v>
      </c>
      <c r="I196" s="252">
        <v>9</v>
      </c>
      <c r="J196" s="252">
        <v>1</v>
      </c>
      <c r="K196" s="252">
        <v>5</v>
      </c>
      <c r="L196" s="252">
        <v>3</v>
      </c>
      <c r="M196" s="169"/>
    </row>
    <row r="197" spans="1:13" ht="25.5" customHeight="1">
      <c r="A197" s="168" t="s">
        <v>59</v>
      </c>
      <c r="B197" s="3" t="s">
        <v>586</v>
      </c>
      <c r="C197" s="249" t="s">
        <v>155</v>
      </c>
      <c r="D197" s="252">
        <v>2</v>
      </c>
      <c r="E197" s="252" t="s">
        <v>167</v>
      </c>
      <c r="F197" s="252" t="s">
        <v>75</v>
      </c>
      <c r="G197" s="252" t="s">
        <v>216</v>
      </c>
      <c r="H197" s="184" t="s">
        <v>539</v>
      </c>
      <c r="I197" s="252">
        <v>9</v>
      </c>
      <c r="J197" s="252">
        <v>1</v>
      </c>
      <c r="K197" s="252">
        <v>5</v>
      </c>
      <c r="L197" s="252">
        <v>3</v>
      </c>
      <c r="M197" s="169"/>
    </row>
    <row r="198" spans="1:13" ht="25.5" customHeight="1">
      <c r="A198" s="166" t="s">
        <v>6</v>
      </c>
      <c r="B198" s="3" t="s">
        <v>586</v>
      </c>
      <c r="C198" s="249" t="s">
        <v>155</v>
      </c>
      <c r="D198" s="252">
        <v>2</v>
      </c>
      <c r="E198" s="252" t="s">
        <v>167</v>
      </c>
      <c r="F198" s="252" t="s">
        <v>75</v>
      </c>
      <c r="G198" s="252" t="s">
        <v>182</v>
      </c>
      <c r="H198" s="184" t="s">
        <v>183</v>
      </c>
      <c r="I198" s="252">
        <v>9</v>
      </c>
      <c r="J198" s="252">
        <v>3</v>
      </c>
      <c r="K198" s="252">
        <v>4</v>
      </c>
      <c r="L198" s="252">
        <v>2</v>
      </c>
      <c r="M198" s="169"/>
    </row>
    <row r="199" spans="1:13" ht="25.5" customHeight="1">
      <c r="A199" s="168" t="s">
        <v>59</v>
      </c>
      <c r="B199" s="3" t="s">
        <v>586</v>
      </c>
      <c r="C199" s="249" t="s">
        <v>155</v>
      </c>
      <c r="D199" s="252">
        <v>2</v>
      </c>
      <c r="E199" s="252" t="s">
        <v>167</v>
      </c>
      <c r="F199" s="252" t="s">
        <v>75</v>
      </c>
      <c r="G199" s="252" t="s">
        <v>182</v>
      </c>
      <c r="H199" s="184" t="s">
        <v>183</v>
      </c>
      <c r="I199" s="252">
        <v>9</v>
      </c>
      <c r="J199" s="252">
        <v>3</v>
      </c>
      <c r="K199" s="252">
        <v>4</v>
      </c>
      <c r="L199" s="252">
        <v>2</v>
      </c>
      <c r="M199" s="169"/>
    </row>
    <row r="200" spans="1:13" ht="25.5" customHeight="1">
      <c r="A200" s="166" t="s">
        <v>6</v>
      </c>
      <c r="B200" s="3" t="s">
        <v>586</v>
      </c>
      <c r="C200" s="249" t="s">
        <v>155</v>
      </c>
      <c r="D200" s="252">
        <v>2</v>
      </c>
      <c r="E200" s="252" t="s">
        <v>167</v>
      </c>
      <c r="F200" s="252" t="s">
        <v>75</v>
      </c>
      <c r="G200" s="252" t="s">
        <v>365</v>
      </c>
      <c r="H200" s="184" t="s">
        <v>609</v>
      </c>
      <c r="I200" s="252">
        <v>9</v>
      </c>
      <c r="J200" s="252">
        <v>5</v>
      </c>
      <c r="K200" s="252">
        <v>3</v>
      </c>
      <c r="L200" s="252">
        <v>1</v>
      </c>
      <c r="M200" s="169"/>
    </row>
    <row r="201" spans="1:13" ht="25.5" customHeight="1" thickBot="1">
      <c r="A201" s="174" t="s">
        <v>59</v>
      </c>
      <c r="B201" s="3" t="s">
        <v>586</v>
      </c>
      <c r="C201" s="255" t="s">
        <v>155</v>
      </c>
      <c r="D201" s="256">
        <v>2</v>
      </c>
      <c r="E201" s="256" t="s">
        <v>167</v>
      </c>
      <c r="F201" s="256" t="s">
        <v>75</v>
      </c>
      <c r="G201" s="256" t="s">
        <v>365</v>
      </c>
      <c r="H201" s="192" t="s">
        <v>609</v>
      </c>
      <c r="I201" s="256">
        <v>9</v>
      </c>
      <c r="J201" s="256">
        <v>5</v>
      </c>
      <c r="K201" s="256">
        <v>3</v>
      </c>
      <c r="L201" s="256">
        <v>1</v>
      </c>
      <c r="M201" s="175"/>
    </row>
    <row r="202" spans="1:13" ht="25.5" customHeight="1">
      <c r="A202" s="131" t="s">
        <v>6</v>
      </c>
      <c r="B202" s="3" t="s">
        <v>586</v>
      </c>
      <c r="C202" s="248" t="s">
        <v>155</v>
      </c>
      <c r="D202" s="251">
        <v>3</v>
      </c>
      <c r="E202" s="251" t="s">
        <v>175</v>
      </c>
      <c r="F202" s="160" t="s">
        <v>75</v>
      </c>
      <c r="G202" s="160" t="s">
        <v>603</v>
      </c>
      <c r="H202" s="160" t="s">
        <v>186</v>
      </c>
      <c r="I202" s="251">
        <v>11</v>
      </c>
      <c r="J202" s="251"/>
      <c r="K202" s="251">
        <v>8</v>
      </c>
      <c r="L202" s="251"/>
      <c r="M202" s="188">
        <v>3</v>
      </c>
    </row>
    <row r="203" spans="1:13" ht="25.5" customHeight="1">
      <c r="A203" s="168" t="s">
        <v>59</v>
      </c>
      <c r="B203" s="3" t="s">
        <v>586</v>
      </c>
      <c r="C203" s="249" t="s">
        <v>155</v>
      </c>
      <c r="D203" s="252">
        <v>3</v>
      </c>
      <c r="E203" s="252" t="s">
        <v>175</v>
      </c>
      <c r="F203" s="3" t="s">
        <v>75</v>
      </c>
      <c r="G203" s="3" t="s">
        <v>603</v>
      </c>
      <c r="H203" s="3" t="s">
        <v>186</v>
      </c>
      <c r="I203" s="252">
        <v>11</v>
      </c>
      <c r="J203" s="252"/>
      <c r="K203" s="252">
        <v>8</v>
      </c>
      <c r="L203" s="252"/>
      <c r="M203" s="169">
        <v>3</v>
      </c>
    </row>
    <row r="204" spans="1:13" ht="25.5" customHeight="1">
      <c r="A204" s="166" t="s">
        <v>6</v>
      </c>
      <c r="B204" s="3" t="s">
        <v>586</v>
      </c>
      <c r="C204" s="249" t="s">
        <v>155</v>
      </c>
      <c r="D204" s="252">
        <v>3</v>
      </c>
      <c r="E204" s="252" t="s">
        <v>175</v>
      </c>
      <c r="F204" s="3" t="s">
        <v>75</v>
      </c>
      <c r="G204" s="3" t="s">
        <v>464</v>
      </c>
      <c r="H204" s="3" t="s">
        <v>561</v>
      </c>
      <c r="I204" s="252">
        <v>11</v>
      </c>
      <c r="J204" s="252">
        <v>9</v>
      </c>
      <c r="K204" s="252">
        <v>2</v>
      </c>
      <c r="L204" s="252"/>
      <c r="M204" s="169"/>
    </row>
    <row r="205" spans="1:13" ht="25.5" customHeight="1">
      <c r="A205" s="168" t="s">
        <v>59</v>
      </c>
      <c r="B205" s="3" t="s">
        <v>586</v>
      </c>
      <c r="C205" s="249" t="s">
        <v>155</v>
      </c>
      <c r="D205" s="252">
        <v>3</v>
      </c>
      <c r="E205" s="252" t="s">
        <v>175</v>
      </c>
      <c r="F205" s="3" t="s">
        <v>75</v>
      </c>
      <c r="G205" s="3" t="s">
        <v>464</v>
      </c>
      <c r="H205" s="3" t="s">
        <v>561</v>
      </c>
      <c r="I205" s="252">
        <v>11</v>
      </c>
      <c r="J205" s="252">
        <v>9</v>
      </c>
      <c r="K205" s="252">
        <v>2</v>
      </c>
      <c r="L205" s="252"/>
      <c r="M205" s="169"/>
    </row>
    <row r="206" spans="1:13" ht="25.5" customHeight="1">
      <c r="A206" s="166" t="s">
        <v>6</v>
      </c>
      <c r="B206" s="3" t="s">
        <v>586</v>
      </c>
      <c r="C206" s="249" t="s">
        <v>155</v>
      </c>
      <c r="D206" s="252">
        <v>3</v>
      </c>
      <c r="E206" s="252" t="s">
        <v>175</v>
      </c>
      <c r="F206" s="3" t="s">
        <v>75</v>
      </c>
      <c r="G206" s="249" t="s">
        <v>610</v>
      </c>
      <c r="H206" s="184" t="s">
        <v>612</v>
      </c>
      <c r="I206" s="252">
        <v>11</v>
      </c>
      <c r="J206" s="252">
        <v>6</v>
      </c>
      <c r="K206" s="252">
        <v>5</v>
      </c>
      <c r="L206" s="252"/>
      <c r="M206" s="169"/>
    </row>
    <row r="207" spans="1:13" ht="25.5" customHeight="1">
      <c r="A207" s="168" t="s">
        <v>59</v>
      </c>
      <c r="B207" s="3" t="s">
        <v>586</v>
      </c>
      <c r="C207" s="249" t="s">
        <v>155</v>
      </c>
      <c r="D207" s="252">
        <v>3</v>
      </c>
      <c r="E207" s="252" t="s">
        <v>175</v>
      </c>
      <c r="F207" s="3" t="s">
        <v>75</v>
      </c>
      <c r="G207" s="249" t="s">
        <v>610</v>
      </c>
      <c r="H207" s="184" t="s">
        <v>612</v>
      </c>
      <c r="I207" s="252">
        <v>11</v>
      </c>
      <c r="J207" s="252">
        <v>6</v>
      </c>
      <c r="K207" s="252">
        <v>5</v>
      </c>
      <c r="L207" s="252"/>
      <c r="M207" s="169"/>
    </row>
    <row r="208" spans="1:13" ht="25.5" customHeight="1">
      <c r="A208" s="166" t="s">
        <v>6</v>
      </c>
      <c r="B208" s="3" t="s">
        <v>586</v>
      </c>
      <c r="C208" s="249" t="s">
        <v>155</v>
      </c>
      <c r="D208" s="252">
        <v>3</v>
      </c>
      <c r="E208" s="252" t="s">
        <v>175</v>
      </c>
      <c r="F208" s="3" t="s">
        <v>75</v>
      </c>
      <c r="G208" s="249" t="s">
        <v>366</v>
      </c>
      <c r="H208" s="184" t="s">
        <v>613</v>
      </c>
      <c r="I208" s="252">
        <v>11</v>
      </c>
      <c r="J208" s="252">
        <v>2</v>
      </c>
      <c r="K208" s="252">
        <v>5</v>
      </c>
      <c r="L208" s="252">
        <v>3</v>
      </c>
      <c r="M208" s="169">
        <v>1</v>
      </c>
    </row>
    <row r="209" spans="1:13" ht="25.5" customHeight="1">
      <c r="A209" s="168" t="s">
        <v>59</v>
      </c>
      <c r="B209" s="3" t="s">
        <v>586</v>
      </c>
      <c r="C209" s="249" t="s">
        <v>155</v>
      </c>
      <c r="D209" s="252">
        <v>3</v>
      </c>
      <c r="E209" s="252" t="s">
        <v>175</v>
      </c>
      <c r="F209" s="3" t="s">
        <v>75</v>
      </c>
      <c r="G209" s="249" t="s">
        <v>366</v>
      </c>
      <c r="H209" s="184" t="s">
        <v>613</v>
      </c>
      <c r="I209" s="252">
        <v>11</v>
      </c>
      <c r="J209" s="252">
        <v>2</v>
      </c>
      <c r="K209" s="252">
        <v>5</v>
      </c>
      <c r="L209" s="252">
        <v>3</v>
      </c>
      <c r="M209" s="169">
        <v>1</v>
      </c>
    </row>
    <row r="210" spans="1:13" ht="25.5" customHeight="1">
      <c r="A210" s="166" t="s">
        <v>6</v>
      </c>
      <c r="B210" s="3" t="s">
        <v>586</v>
      </c>
      <c r="C210" s="249" t="s">
        <v>155</v>
      </c>
      <c r="D210" s="252">
        <v>3</v>
      </c>
      <c r="E210" s="252" t="s">
        <v>175</v>
      </c>
      <c r="F210" s="3" t="s">
        <v>75</v>
      </c>
      <c r="G210" s="3" t="s">
        <v>606</v>
      </c>
      <c r="H210" s="3" t="s">
        <v>611</v>
      </c>
      <c r="I210" s="252">
        <v>11</v>
      </c>
      <c r="J210" s="252">
        <v>7</v>
      </c>
      <c r="K210" s="252">
        <v>4</v>
      </c>
      <c r="L210" s="252"/>
      <c r="M210" s="169"/>
    </row>
    <row r="211" spans="1:13" ht="25.5" customHeight="1" thickBot="1">
      <c r="A211" s="172" t="s">
        <v>59</v>
      </c>
      <c r="B211" s="3" t="s">
        <v>586</v>
      </c>
      <c r="C211" s="250" t="s">
        <v>155</v>
      </c>
      <c r="D211" s="253">
        <v>3</v>
      </c>
      <c r="E211" s="253" t="s">
        <v>175</v>
      </c>
      <c r="F211" s="105" t="s">
        <v>75</v>
      </c>
      <c r="G211" s="105" t="s">
        <v>606</v>
      </c>
      <c r="H211" s="105" t="s">
        <v>611</v>
      </c>
      <c r="I211" s="253">
        <v>11</v>
      </c>
      <c r="J211" s="253">
        <v>7</v>
      </c>
      <c r="K211" s="253">
        <v>4</v>
      </c>
      <c r="L211" s="253"/>
      <c r="M211" s="173"/>
    </row>
    <row r="212" spans="1:13" ht="25.5" customHeight="1">
      <c r="A212" s="131" t="s">
        <v>6</v>
      </c>
      <c r="B212" s="251">
        <v>31300</v>
      </c>
      <c r="C212" s="248" t="s">
        <v>158</v>
      </c>
      <c r="D212" s="251">
        <v>1</v>
      </c>
      <c r="E212" s="251" t="s">
        <v>614</v>
      </c>
      <c r="F212" s="251" t="s">
        <v>71</v>
      </c>
      <c r="G212" s="251" t="s">
        <v>179</v>
      </c>
      <c r="H212" s="185" t="s">
        <v>492</v>
      </c>
      <c r="I212" s="251">
        <v>11</v>
      </c>
      <c r="J212" s="251">
        <v>7</v>
      </c>
      <c r="K212" s="251">
        <v>2</v>
      </c>
      <c r="L212" s="251"/>
      <c r="M212" s="188">
        <v>2</v>
      </c>
    </row>
    <row r="213" spans="1:13" ht="25.5" customHeight="1">
      <c r="A213" s="166" t="s">
        <v>45</v>
      </c>
      <c r="B213" s="252">
        <v>31300</v>
      </c>
      <c r="C213" s="249" t="s">
        <v>158</v>
      </c>
      <c r="D213" s="252">
        <v>1</v>
      </c>
      <c r="E213" s="252" t="s">
        <v>614</v>
      </c>
      <c r="F213" s="252" t="s">
        <v>71</v>
      </c>
      <c r="G213" s="254" t="s">
        <v>179</v>
      </c>
      <c r="H213" s="183" t="s">
        <v>492</v>
      </c>
      <c r="I213" s="252">
        <v>11</v>
      </c>
      <c r="J213" s="252">
        <v>3</v>
      </c>
      <c r="K213" s="252">
        <v>2</v>
      </c>
      <c r="L213" s="252">
        <v>1</v>
      </c>
      <c r="M213" s="169">
        <v>5</v>
      </c>
    </row>
    <row r="214" spans="1:13" ht="25.5" customHeight="1">
      <c r="A214" s="168" t="s">
        <v>59</v>
      </c>
      <c r="B214" s="252">
        <v>31300</v>
      </c>
      <c r="C214" s="249" t="s">
        <v>158</v>
      </c>
      <c r="D214" s="252">
        <v>1</v>
      </c>
      <c r="E214" s="252" t="s">
        <v>614</v>
      </c>
      <c r="F214" s="252" t="s">
        <v>71</v>
      </c>
      <c r="G214" s="254" t="s">
        <v>179</v>
      </c>
      <c r="H214" s="183" t="s">
        <v>492</v>
      </c>
      <c r="I214" s="252">
        <v>22</v>
      </c>
      <c r="J214" s="252">
        <v>10</v>
      </c>
      <c r="K214" s="252">
        <v>4</v>
      </c>
      <c r="L214" s="252">
        <v>1</v>
      </c>
      <c r="M214" s="169">
        <v>7</v>
      </c>
    </row>
    <row r="215" spans="1:13" ht="25.5" customHeight="1">
      <c r="A215" s="170" t="s">
        <v>6</v>
      </c>
      <c r="B215" s="252">
        <v>31300</v>
      </c>
      <c r="C215" s="249" t="s">
        <v>158</v>
      </c>
      <c r="D215" s="252">
        <v>1</v>
      </c>
      <c r="E215" s="252" t="s">
        <v>614</v>
      </c>
      <c r="F215" s="252" t="s">
        <v>75</v>
      </c>
      <c r="G215" s="249" t="s">
        <v>565</v>
      </c>
      <c r="H215" s="184" t="s">
        <v>219</v>
      </c>
      <c r="I215" s="252">
        <v>11</v>
      </c>
      <c r="J215" s="252">
        <v>4</v>
      </c>
      <c r="K215" s="252">
        <v>3</v>
      </c>
      <c r="L215" s="252">
        <v>1</v>
      </c>
      <c r="M215" s="169">
        <v>3</v>
      </c>
    </row>
    <row r="216" spans="1:13" ht="25.5" customHeight="1">
      <c r="A216" s="166" t="s">
        <v>45</v>
      </c>
      <c r="B216" s="252">
        <v>31300</v>
      </c>
      <c r="C216" s="249" t="s">
        <v>158</v>
      </c>
      <c r="D216" s="252">
        <v>1</v>
      </c>
      <c r="E216" s="252" t="s">
        <v>614</v>
      </c>
      <c r="F216" s="252" t="s">
        <v>75</v>
      </c>
      <c r="G216" s="249" t="s">
        <v>565</v>
      </c>
      <c r="H216" s="184" t="s">
        <v>219</v>
      </c>
      <c r="I216" s="252">
        <v>11</v>
      </c>
      <c r="J216" s="252">
        <v>3</v>
      </c>
      <c r="K216" s="252">
        <v>3</v>
      </c>
      <c r="L216" s="252"/>
      <c r="M216" s="169">
        <v>5</v>
      </c>
    </row>
    <row r="217" spans="1:13" ht="25.5" customHeight="1">
      <c r="A217" s="168" t="s">
        <v>59</v>
      </c>
      <c r="B217" s="252">
        <v>31300</v>
      </c>
      <c r="C217" s="249" t="s">
        <v>158</v>
      </c>
      <c r="D217" s="252">
        <v>1</v>
      </c>
      <c r="E217" s="252" t="s">
        <v>614</v>
      </c>
      <c r="F217" s="252" t="s">
        <v>75</v>
      </c>
      <c r="G217" s="249" t="s">
        <v>565</v>
      </c>
      <c r="H217" s="184" t="s">
        <v>219</v>
      </c>
      <c r="I217" s="252">
        <v>22</v>
      </c>
      <c r="J217" s="252">
        <v>7</v>
      </c>
      <c r="K217" s="252">
        <v>6</v>
      </c>
      <c r="L217" s="252">
        <v>1</v>
      </c>
      <c r="M217" s="169">
        <v>8</v>
      </c>
    </row>
    <row r="218" spans="1:13" ht="25.5" customHeight="1">
      <c r="A218" s="170" t="s">
        <v>6</v>
      </c>
      <c r="B218" s="252">
        <v>31300</v>
      </c>
      <c r="C218" s="249" t="s">
        <v>158</v>
      </c>
      <c r="D218" s="252">
        <v>1</v>
      </c>
      <c r="E218" s="252" t="s">
        <v>614</v>
      </c>
      <c r="F218" s="252" t="s">
        <v>75</v>
      </c>
      <c r="G218" s="252" t="s">
        <v>615</v>
      </c>
      <c r="H218" s="184" t="s">
        <v>487</v>
      </c>
      <c r="I218" s="252">
        <v>11</v>
      </c>
      <c r="J218" s="252">
        <v>6</v>
      </c>
      <c r="K218" s="252">
        <v>5</v>
      </c>
      <c r="L218" s="252"/>
      <c r="M218" s="169"/>
    </row>
    <row r="219" spans="1:13" ht="25.5" customHeight="1">
      <c r="A219" s="166" t="s">
        <v>45</v>
      </c>
      <c r="B219" s="252">
        <v>31300</v>
      </c>
      <c r="C219" s="249" t="s">
        <v>158</v>
      </c>
      <c r="D219" s="252">
        <v>1</v>
      </c>
      <c r="E219" s="252" t="s">
        <v>614</v>
      </c>
      <c r="F219" s="252" t="s">
        <v>75</v>
      </c>
      <c r="G219" s="252" t="s">
        <v>615</v>
      </c>
      <c r="H219" s="184" t="s">
        <v>487</v>
      </c>
      <c r="I219" s="252">
        <v>11</v>
      </c>
      <c r="J219" s="252">
        <v>4</v>
      </c>
      <c r="K219" s="252">
        <v>4</v>
      </c>
      <c r="L219" s="252"/>
      <c r="M219" s="169">
        <v>3</v>
      </c>
    </row>
    <row r="220" spans="1:13" ht="25.5" customHeight="1">
      <c r="A220" s="168" t="s">
        <v>59</v>
      </c>
      <c r="B220" s="252">
        <v>31300</v>
      </c>
      <c r="C220" s="249" t="s">
        <v>158</v>
      </c>
      <c r="D220" s="252">
        <v>1</v>
      </c>
      <c r="E220" s="252" t="s">
        <v>614</v>
      </c>
      <c r="F220" s="252" t="s">
        <v>75</v>
      </c>
      <c r="G220" s="252" t="s">
        <v>615</v>
      </c>
      <c r="H220" s="184" t="s">
        <v>487</v>
      </c>
      <c r="I220" s="252">
        <v>22</v>
      </c>
      <c r="J220" s="252">
        <v>10</v>
      </c>
      <c r="K220" s="252">
        <v>9</v>
      </c>
      <c r="L220" s="252"/>
      <c r="M220" s="169">
        <v>3</v>
      </c>
    </row>
    <row r="221" spans="1:13" ht="25.5" customHeight="1">
      <c r="A221" s="170" t="s">
        <v>6</v>
      </c>
      <c r="B221" s="252">
        <v>31300</v>
      </c>
      <c r="C221" s="249" t="s">
        <v>158</v>
      </c>
      <c r="D221" s="252">
        <v>1</v>
      </c>
      <c r="E221" s="252" t="s">
        <v>614</v>
      </c>
      <c r="F221" s="252" t="s">
        <v>75</v>
      </c>
      <c r="G221" s="252" t="s">
        <v>564</v>
      </c>
      <c r="H221" s="184" t="s">
        <v>449</v>
      </c>
      <c r="I221" s="252">
        <v>11</v>
      </c>
      <c r="J221" s="252">
        <v>8</v>
      </c>
      <c r="K221" s="252">
        <v>1</v>
      </c>
      <c r="L221" s="252">
        <v>2</v>
      </c>
      <c r="M221" s="169"/>
    </row>
    <row r="222" spans="1:13" ht="25.5" customHeight="1">
      <c r="A222" s="166" t="s">
        <v>45</v>
      </c>
      <c r="B222" s="252">
        <v>31300</v>
      </c>
      <c r="C222" s="249" t="s">
        <v>158</v>
      </c>
      <c r="D222" s="252">
        <v>1</v>
      </c>
      <c r="E222" s="252" t="s">
        <v>614</v>
      </c>
      <c r="F222" s="252" t="s">
        <v>75</v>
      </c>
      <c r="G222" s="252" t="s">
        <v>564</v>
      </c>
      <c r="H222" s="184" t="s">
        <v>449</v>
      </c>
      <c r="I222" s="252">
        <v>11</v>
      </c>
      <c r="J222" s="252">
        <v>3</v>
      </c>
      <c r="K222" s="252">
        <v>1</v>
      </c>
      <c r="L222" s="252">
        <v>2</v>
      </c>
      <c r="M222" s="169">
        <v>5</v>
      </c>
    </row>
    <row r="223" spans="1:13" ht="25.5" customHeight="1">
      <c r="A223" s="168" t="s">
        <v>59</v>
      </c>
      <c r="B223" s="252">
        <v>31300</v>
      </c>
      <c r="C223" s="249" t="s">
        <v>158</v>
      </c>
      <c r="D223" s="252">
        <v>1</v>
      </c>
      <c r="E223" s="252" t="s">
        <v>614</v>
      </c>
      <c r="F223" s="252" t="s">
        <v>75</v>
      </c>
      <c r="G223" s="252" t="s">
        <v>564</v>
      </c>
      <c r="H223" s="184" t="s">
        <v>449</v>
      </c>
      <c r="I223" s="252">
        <v>22</v>
      </c>
      <c r="J223" s="252">
        <v>11</v>
      </c>
      <c r="K223" s="252">
        <v>2</v>
      </c>
      <c r="L223" s="252">
        <v>4</v>
      </c>
      <c r="M223" s="169">
        <v>5</v>
      </c>
    </row>
    <row r="224" spans="1:13" ht="25.5" customHeight="1">
      <c r="A224" s="170" t="s">
        <v>6</v>
      </c>
      <c r="B224" s="252">
        <v>31300</v>
      </c>
      <c r="C224" s="249" t="s">
        <v>158</v>
      </c>
      <c r="D224" s="252">
        <v>1</v>
      </c>
      <c r="E224" s="252" t="s">
        <v>614</v>
      </c>
      <c r="F224" s="252" t="s">
        <v>75</v>
      </c>
      <c r="G224" s="252" t="s">
        <v>220</v>
      </c>
      <c r="H224" s="184" t="s">
        <v>221</v>
      </c>
      <c r="I224" s="252">
        <v>11</v>
      </c>
      <c r="J224" s="252">
        <v>4</v>
      </c>
      <c r="K224" s="252">
        <v>4</v>
      </c>
      <c r="L224" s="252"/>
      <c r="M224" s="169">
        <v>3</v>
      </c>
    </row>
    <row r="225" spans="1:13" ht="25.5" customHeight="1">
      <c r="A225" s="166" t="s">
        <v>45</v>
      </c>
      <c r="B225" s="252">
        <v>31300</v>
      </c>
      <c r="C225" s="249" t="s">
        <v>158</v>
      </c>
      <c r="D225" s="252">
        <v>1</v>
      </c>
      <c r="E225" s="252" t="s">
        <v>614</v>
      </c>
      <c r="F225" s="252" t="s">
        <v>75</v>
      </c>
      <c r="G225" s="252" t="s">
        <v>220</v>
      </c>
      <c r="H225" s="184" t="s">
        <v>221</v>
      </c>
      <c r="I225" s="252">
        <v>11</v>
      </c>
      <c r="J225" s="252">
        <v>2</v>
      </c>
      <c r="K225" s="252">
        <v>4</v>
      </c>
      <c r="L225" s="252"/>
      <c r="M225" s="169">
        <v>5</v>
      </c>
    </row>
    <row r="226" spans="1:13" ht="25.5" customHeight="1" thickBot="1">
      <c r="A226" s="174" t="s">
        <v>59</v>
      </c>
      <c r="B226" s="268">
        <v>31300</v>
      </c>
      <c r="C226" s="267" t="s">
        <v>158</v>
      </c>
      <c r="D226" s="268">
        <v>1</v>
      </c>
      <c r="E226" s="268" t="s">
        <v>614</v>
      </c>
      <c r="F226" s="268" t="s">
        <v>75</v>
      </c>
      <c r="G226" s="268" t="s">
        <v>220</v>
      </c>
      <c r="H226" s="192" t="s">
        <v>221</v>
      </c>
      <c r="I226" s="268">
        <v>22</v>
      </c>
      <c r="J226" s="268">
        <v>6</v>
      </c>
      <c r="K226" s="268">
        <v>8</v>
      </c>
      <c r="L226" s="268"/>
      <c r="M226" s="175">
        <v>8</v>
      </c>
    </row>
    <row r="227" spans="1:14" ht="25.5" customHeight="1">
      <c r="A227" s="131" t="s">
        <v>6</v>
      </c>
      <c r="B227" s="264">
        <v>31300</v>
      </c>
      <c r="C227" s="261" t="s">
        <v>158</v>
      </c>
      <c r="D227" s="264">
        <v>2</v>
      </c>
      <c r="E227" s="264" t="s">
        <v>159</v>
      </c>
      <c r="F227" s="264" t="s">
        <v>75</v>
      </c>
      <c r="G227" s="261" t="s">
        <v>350</v>
      </c>
      <c r="H227" s="264" t="s">
        <v>447</v>
      </c>
      <c r="I227" s="264">
        <v>9</v>
      </c>
      <c r="J227" s="264">
        <v>4</v>
      </c>
      <c r="K227" s="264">
        <v>1</v>
      </c>
      <c r="L227" s="264"/>
      <c r="M227" s="188">
        <v>4</v>
      </c>
      <c r="N227" s="39" t="str">
        <f>IF(I227=SUM(J227:M227)," ","ОШИБКА")</f>
        <v> </v>
      </c>
    </row>
    <row r="228" spans="1:13" ht="25.5" customHeight="1">
      <c r="A228" s="166" t="s">
        <v>7</v>
      </c>
      <c r="B228" s="265">
        <v>31300</v>
      </c>
      <c r="C228" s="262" t="s">
        <v>158</v>
      </c>
      <c r="D228" s="265">
        <v>2</v>
      </c>
      <c r="E228" s="265" t="s">
        <v>159</v>
      </c>
      <c r="F228" s="265" t="s">
        <v>75</v>
      </c>
      <c r="G228" s="262" t="s">
        <v>350</v>
      </c>
      <c r="H228" s="265" t="s">
        <v>447</v>
      </c>
      <c r="I228" s="265">
        <v>1</v>
      </c>
      <c r="J228" s="265"/>
      <c r="K228" s="265">
        <v>1</v>
      </c>
      <c r="L228" s="265"/>
      <c r="M228" s="169"/>
    </row>
    <row r="229" spans="1:14" ht="25.5" customHeight="1">
      <c r="A229" s="166" t="s">
        <v>45</v>
      </c>
      <c r="B229" s="265">
        <v>31300</v>
      </c>
      <c r="C229" s="262" t="s">
        <v>158</v>
      </c>
      <c r="D229" s="265">
        <v>2</v>
      </c>
      <c r="E229" s="265" t="s">
        <v>159</v>
      </c>
      <c r="F229" s="265" t="s">
        <v>75</v>
      </c>
      <c r="G229" s="262" t="s">
        <v>350</v>
      </c>
      <c r="H229" s="265" t="s">
        <v>447</v>
      </c>
      <c r="I229" s="265">
        <v>10</v>
      </c>
      <c r="J229" s="265">
        <v>6</v>
      </c>
      <c r="K229" s="265"/>
      <c r="L229" s="265">
        <v>1</v>
      </c>
      <c r="M229" s="169">
        <v>3</v>
      </c>
      <c r="N229" s="39" t="str">
        <f aca="true" t="shared" si="3" ref="N229:N238">IF(I229=SUM(J229:M229)," ","ОШИБКА")</f>
        <v> </v>
      </c>
    </row>
    <row r="230" spans="1:14" ht="25.5" customHeight="1">
      <c r="A230" s="168" t="s">
        <v>59</v>
      </c>
      <c r="B230" s="265">
        <v>31300</v>
      </c>
      <c r="C230" s="262" t="s">
        <v>158</v>
      </c>
      <c r="D230" s="265">
        <v>2</v>
      </c>
      <c r="E230" s="265" t="s">
        <v>159</v>
      </c>
      <c r="F230" s="265" t="s">
        <v>75</v>
      </c>
      <c r="G230" s="262" t="s">
        <v>350</v>
      </c>
      <c r="H230" s="265" t="s">
        <v>447</v>
      </c>
      <c r="I230" s="265">
        <v>20</v>
      </c>
      <c r="J230" s="265">
        <v>10</v>
      </c>
      <c r="K230" s="265">
        <v>2</v>
      </c>
      <c r="L230" s="265">
        <v>1</v>
      </c>
      <c r="M230" s="169">
        <v>7</v>
      </c>
      <c r="N230" s="39" t="str">
        <f t="shared" si="3"/>
        <v> </v>
      </c>
    </row>
    <row r="231" spans="1:14" ht="25.5" customHeight="1">
      <c r="A231" s="166" t="s">
        <v>6</v>
      </c>
      <c r="B231" s="265">
        <v>31300</v>
      </c>
      <c r="C231" s="262" t="s">
        <v>158</v>
      </c>
      <c r="D231" s="265">
        <v>2</v>
      </c>
      <c r="E231" s="265" t="s">
        <v>159</v>
      </c>
      <c r="F231" s="265" t="s">
        <v>75</v>
      </c>
      <c r="G231" s="262" t="s">
        <v>179</v>
      </c>
      <c r="H231" s="265" t="s">
        <v>492</v>
      </c>
      <c r="I231" s="265">
        <v>9</v>
      </c>
      <c r="J231" s="265">
        <v>1</v>
      </c>
      <c r="K231" s="265">
        <v>6</v>
      </c>
      <c r="L231" s="265"/>
      <c r="M231" s="169">
        <v>2</v>
      </c>
      <c r="N231" s="39" t="str">
        <f t="shared" si="3"/>
        <v> </v>
      </c>
    </row>
    <row r="232" spans="1:14" ht="25.5" customHeight="1">
      <c r="A232" s="166" t="s">
        <v>7</v>
      </c>
      <c r="B232" s="265">
        <v>31300</v>
      </c>
      <c r="C232" s="262" t="s">
        <v>158</v>
      </c>
      <c r="D232" s="265">
        <v>2</v>
      </c>
      <c r="E232" s="265" t="s">
        <v>159</v>
      </c>
      <c r="F232" s="265" t="s">
        <v>75</v>
      </c>
      <c r="G232" s="262" t="s">
        <v>179</v>
      </c>
      <c r="H232" s="265" t="s">
        <v>492</v>
      </c>
      <c r="I232" s="265">
        <v>1</v>
      </c>
      <c r="J232" s="265"/>
      <c r="K232" s="265">
        <v>1</v>
      </c>
      <c r="L232" s="265"/>
      <c r="M232" s="169"/>
      <c r="N232" s="39" t="str">
        <f t="shared" si="3"/>
        <v> </v>
      </c>
    </row>
    <row r="233" spans="1:14" ht="25.5" customHeight="1">
      <c r="A233" s="166" t="s">
        <v>45</v>
      </c>
      <c r="B233" s="265">
        <v>31300</v>
      </c>
      <c r="C233" s="262" t="s">
        <v>158</v>
      </c>
      <c r="D233" s="265">
        <v>2</v>
      </c>
      <c r="E233" s="265" t="s">
        <v>159</v>
      </c>
      <c r="F233" s="265" t="s">
        <v>75</v>
      </c>
      <c r="G233" s="262" t="s">
        <v>179</v>
      </c>
      <c r="H233" s="265" t="s">
        <v>492</v>
      </c>
      <c r="I233" s="265">
        <v>10</v>
      </c>
      <c r="J233" s="265">
        <v>3</v>
      </c>
      <c r="K233" s="265">
        <v>5</v>
      </c>
      <c r="L233" s="265">
        <v>2</v>
      </c>
      <c r="M233" s="169"/>
      <c r="N233" s="39" t="str">
        <f t="shared" si="3"/>
        <v> </v>
      </c>
    </row>
    <row r="234" spans="1:14" ht="25.5" customHeight="1">
      <c r="A234" s="168" t="s">
        <v>59</v>
      </c>
      <c r="B234" s="265">
        <v>31300</v>
      </c>
      <c r="C234" s="262" t="s">
        <v>158</v>
      </c>
      <c r="D234" s="265">
        <v>2</v>
      </c>
      <c r="E234" s="265" t="s">
        <v>159</v>
      </c>
      <c r="F234" s="265" t="s">
        <v>75</v>
      </c>
      <c r="G234" s="262" t="s">
        <v>179</v>
      </c>
      <c r="H234" s="265" t="s">
        <v>492</v>
      </c>
      <c r="I234" s="265">
        <v>20</v>
      </c>
      <c r="J234" s="265">
        <v>4</v>
      </c>
      <c r="K234" s="265">
        <v>12</v>
      </c>
      <c r="L234" s="265">
        <v>2</v>
      </c>
      <c r="M234" s="169">
        <v>2</v>
      </c>
      <c r="N234" s="39" t="str">
        <f t="shared" si="3"/>
        <v> </v>
      </c>
    </row>
    <row r="235" spans="1:14" ht="25.5" customHeight="1">
      <c r="A235" s="166" t="s">
        <v>6</v>
      </c>
      <c r="B235" s="265">
        <v>31300</v>
      </c>
      <c r="C235" s="262" t="s">
        <v>158</v>
      </c>
      <c r="D235" s="265">
        <v>2</v>
      </c>
      <c r="E235" s="265" t="s">
        <v>159</v>
      </c>
      <c r="F235" s="265" t="s">
        <v>75</v>
      </c>
      <c r="G235" s="262" t="s">
        <v>220</v>
      </c>
      <c r="H235" s="265" t="s">
        <v>461</v>
      </c>
      <c r="I235" s="265">
        <v>9</v>
      </c>
      <c r="J235" s="265">
        <v>7</v>
      </c>
      <c r="K235" s="265"/>
      <c r="L235" s="265"/>
      <c r="M235" s="169">
        <v>2</v>
      </c>
      <c r="N235" s="39" t="str">
        <f t="shared" si="3"/>
        <v> </v>
      </c>
    </row>
    <row r="236" spans="1:14" ht="25.5" customHeight="1">
      <c r="A236" s="166" t="s">
        <v>7</v>
      </c>
      <c r="B236" s="265">
        <v>31300</v>
      </c>
      <c r="C236" s="262" t="s">
        <v>158</v>
      </c>
      <c r="D236" s="265">
        <v>2</v>
      </c>
      <c r="E236" s="265" t="s">
        <v>159</v>
      </c>
      <c r="F236" s="265" t="s">
        <v>75</v>
      </c>
      <c r="G236" s="262" t="s">
        <v>220</v>
      </c>
      <c r="H236" s="265" t="s">
        <v>461</v>
      </c>
      <c r="I236" s="265">
        <v>1</v>
      </c>
      <c r="J236" s="265">
        <v>1</v>
      </c>
      <c r="K236" s="265"/>
      <c r="L236" s="265"/>
      <c r="M236" s="169"/>
      <c r="N236" s="39" t="str">
        <f t="shared" si="3"/>
        <v> </v>
      </c>
    </row>
    <row r="237" spans="1:14" ht="25.5" customHeight="1">
      <c r="A237" s="166" t="s">
        <v>45</v>
      </c>
      <c r="B237" s="265">
        <v>31300</v>
      </c>
      <c r="C237" s="262" t="s">
        <v>158</v>
      </c>
      <c r="D237" s="265">
        <v>2</v>
      </c>
      <c r="E237" s="265" t="s">
        <v>159</v>
      </c>
      <c r="F237" s="265" t="s">
        <v>75</v>
      </c>
      <c r="G237" s="262" t="s">
        <v>220</v>
      </c>
      <c r="H237" s="265" t="s">
        <v>461</v>
      </c>
      <c r="I237" s="265">
        <v>10</v>
      </c>
      <c r="J237" s="265">
        <v>10</v>
      </c>
      <c r="K237" s="265"/>
      <c r="L237" s="265"/>
      <c r="M237" s="169"/>
      <c r="N237" s="39" t="str">
        <f t="shared" si="3"/>
        <v> </v>
      </c>
    </row>
    <row r="238" spans="1:14" ht="25.5" customHeight="1">
      <c r="A238" s="168" t="s">
        <v>59</v>
      </c>
      <c r="B238" s="265">
        <v>31300</v>
      </c>
      <c r="C238" s="262" t="s">
        <v>158</v>
      </c>
      <c r="D238" s="265">
        <v>2</v>
      </c>
      <c r="E238" s="265" t="s">
        <v>159</v>
      </c>
      <c r="F238" s="265" t="s">
        <v>75</v>
      </c>
      <c r="G238" s="262" t="s">
        <v>220</v>
      </c>
      <c r="H238" s="265" t="s">
        <v>461</v>
      </c>
      <c r="I238" s="265">
        <v>20</v>
      </c>
      <c r="J238" s="265">
        <v>18</v>
      </c>
      <c r="K238" s="265"/>
      <c r="L238" s="265"/>
      <c r="M238" s="169">
        <v>2</v>
      </c>
      <c r="N238" s="39" t="str">
        <f t="shared" si="3"/>
        <v> </v>
      </c>
    </row>
    <row r="239" spans="1:13" ht="25.5" customHeight="1">
      <c r="A239" s="166" t="s">
        <v>6</v>
      </c>
      <c r="B239" s="265">
        <v>31300</v>
      </c>
      <c r="C239" s="262" t="s">
        <v>158</v>
      </c>
      <c r="D239" s="265">
        <v>2</v>
      </c>
      <c r="E239" s="265" t="s">
        <v>159</v>
      </c>
      <c r="F239" s="265" t="s">
        <v>75</v>
      </c>
      <c r="G239" s="262" t="s">
        <v>467</v>
      </c>
      <c r="H239" s="265" t="s">
        <v>448</v>
      </c>
      <c r="I239" s="265">
        <v>9</v>
      </c>
      <c r="J239" s="265">
        <v>6</v>
      </c>
      <c r="K239" s="265">
        <v>1</v>
      </c>
      <c r="L239" s="265"/>
      <c r="M239" s="169">
        <v>2</v>
      </c>
    </row>
    <row r="240" spans="1:13" ht="25.5" customHeight="1">
      <c r="A240" s="166" t="s">
        <v>7</v>
      </c>
      <c r="B240" s="265">
        <v>31300</v>
      </c>
      <c r="C240" s="262" t="s">
        <v>158</v>
      </c>
      <c r="D240" s="265">
        <v>2</v>
      </c>
      <c r="E240" s="265" t="s">
        <v>159</v>
      </c>
      <c r="F240" s="265" t="s">
        <v>75</v>
      </c>
      <c r="G240" s="262" t="s">
        <v>467</v>
      </c>
      <c r="H240" s="265" t="s">
        <v>448</v>
      </c>
      <c r="I240" s="265">
        <v>1</v>
      </c>
      <c r="J240" s="265"/>
      <c r="K240" s="265">
        <v>1</v>
      </c>
      <c r="L240" s="265"/>
      <c r="M240" s="169"/>
    </row>
    <row r="241" spans="1:13" ht="25.5" customHeight="1">
      <c r="A241" s="166" t="s">
        <v>45</v>
      </c>
      <c r="B241" s="265">
        <v>31300</v>
      </c>
      <c r="C241" s="262" t="s">
        <v>158</v>
      </c>
      <c r="D241" s="265">
        <v>2</v>
      </c>
      <c r="E241" s="265" t="s">
        <v>159</v>
      </c>
      <c r="F241" s="265" t="s">
        <v>75</v>
      </c>
      <c r="G241" s="262" t="s">
        <v>467</v>
      </c>
      <c r="H241" s="265" t="s">
        <v>448</v>
      </c>
      <c r="I241" s="265">
        <v>10</v>
      </c>
      <c r="J241" s="265">
        <v>8</v>
      </c>
      <c r="K241" s="265">
        <v>2</v>
      </c>
      <c r="L241" s="265"/>
      <c r="M241" s="169"/>
    </row>
    <row r="242" spans="1:13" ht="25.5" customHeight="1">
      <c r="A242" s="168" t="s">
        <v>59</v>
      </c>
      <c r="B242" s="265">
        <v>31300</v>
      </c>
      <c r="C242" s="262" t="s">
        <v>158</v>
      </c>
      <c r="D242" s="265">
        <v>2</v>
      </c>
      <c r="E242" s="265" t="s">
        <v>159</v>
      </c>
      <c r="F242" s="265" t="s">
        <v>75</v>
      </c>
      <c r="G242" s="262" t="s">
        <v>467</v>
      </c>
      <c r="H242" s="265" t="s">
        <v>448</v>
      </c>
      <c r="I242" s="265">
        <v>20</v>
      </c>
      <c r="J242" s="265">
        <v>14</v>
      </c>
      <c r="K242" s="265">
        <v>4</v>
      </c>
      <c r="L242" s="265"/>
      <c r="M242" s="169">
        <v>2</v>
      </c>
    </row>
    <row r="243" spans="1:13" ht="25.5" customHeight="1">
      <c r="A243" s="166" t="s">
        <v>6</v>
      </c>
      <c r="B243" s="265">
        <v>31300</v>
      </c>
      <c r="C243" s="262" t="s">
        <v>158</v>
      </c>
      <c r="D243" s="265">
        <v>2</v>
      </c>
      <c r="E243" s="265" t="s">
        <v>159</v>
      </c>
      <c r="F243" s="265" t="s">
        <v>75</v>
      </c>
      <c r="G243" s="262" t="s">
        <v>468</v>
      </c>
      <c r="H243" s="265" t="s">
        <v>616</v>
      </c>
      <c r="I243" s="265">
        <v>9</v>
      </c>
      <c r="J243" s="265">
        <v>5</v>
      </c>
      <c r="K243" s="265">
        <v>2</v>
      </c>
      <c r="L243" s="265"/>
      <c r="M243" s="169">
        <v>2</v>
      </c>
    </row>
    <row r="244" spans="1:13" ht="25.5" customHeight="1">
      <c r="A244" s="166" t="s">
        <v>7</v>
      </c>
      <c r="B244" s="265">
        <v>31300</v>
      </c>
      <c r="C244" s="262" t="s">
        <v>158</v>
      </c>
      <c r="D244" s="265">
        <v>2</v>
      </c>
      <c r="E244" s="265" t="s">
        <v>159</v>
      </c>
      <c r="F244" s="265" t="s">
        <v>75</v>
      </c>
      <c r="G244" s="262" t="s">
        <v>468</v>
      </c>
      <c r="H244" s="265" t="s">
        <v>616</v>
      </c>
      <c r="I244" s="265">
        <v>1</v>
      </c>
      <c r="J244" s="265">
        <v>1</v>
      </c>
      <c r="K244" s="265"/>
      <c r="L244" s="265"/>
      <c r="M244" s="169"/>
    </row>
    <row r="245" spans="1:13" ht="25.5" customHeight="1">
      <c r="A245" s="166" t="s">
        <v>45</v>
      </c>
      <c r="B245" s="265">
        <v>31300</v>
      </c>
      <c r="C245" s="262" t="s">
        <v>158</v>
      </c>
      <c r="D245" s="265">
        <v>2</v>
      </c>
      <c r="E245" s="265" t="s">
        <v>159</v>
      </c>
      <c r="F245" s="265" t="s">
        <v>75</v>
      </c>
      <c r="G245" s="262" t="s">
        <v>468</v>
      </c>
      <c r="H245" s="265" t="s">
        <v>616</v>
      </c>
      <c r="I245" s="265">
        <v>10</v>
      </c>
      <c r="J245" s="265">
        <v>6</v>
      </c>
      <c r="K245" s="265">
        <v>2</v>
      </c>
      <c r="L245" s="265">
        <v>1</v>
      </c>
      <c r="M245" s="169">
        <v>1</v>
      </c>
    </row>
    <row r="246" spans="1:13" ht="25.5" customHeight="1" thickBot="1">
      <c r="A246" s="174" t="s">
        <v>59</v>
      </c>
      <c r="B246" s="268">
        <v>31300</v>
      </c>
      <c r="C246" s="267" t="s">
        <v>158</v>
      </c>
      <c r="D246" s="268">
        <v>2</v>
      </c>
      <c r="E246" s="268" t="s">
        <v>159</v>
      </c>
      <c r="F246" s="268" t="s">
        <v>75</v>
      </c>
      <c r="G246" s="267" t="s">
        <v>468</v>
      </c>
      <c r="H246" s="268" t="s">
        <v>616</v>
      </c>
      <c r="I246" s="268">
        <v>20</v>
      </c>
      <c r="J246" s="268">
        <v>12</v>
      </c>
      <c r="K246" s="268">
        <v>4</v>
      </c>
      <c r="L246" s="268">
        <v>1</v>
      </c>
      <c r="M246" s="175">
        <v>3</v>
      </c>
    </row>
    <row r="247" spans="1:13" ht="25.5" customHeight="1">
      <c r="A247" s="131" t="s">
        <v>6</v>
      </c>
      <c r="B247" s="264">
        <v>31300</v>
      </c>
      <c r="C247" s="261" t="s">
        <v>158</v>
      </c>
      <c r="D247" s="264">
        <v>2</v>
      </c>
      <c r="E247" s="264" t="s">
        <v>168</v>
      </c>
      <c r="F247" s="264" t="s">
        <v>71</v>
      </c>
      <c r="G247" s="264" t="s">
        <v>484</v>
      </c>
      <c r="H247" s="264" t="s">
        <v>485</v>
      </c>
      <c r="I247" s="264">
        <v>11</v>
      </c>
      <c r="J247" s="264">
        <v>5</v>
      </c>
      <c r="K247" s="264">
        <v>4</v>
      </c>
      <c r="L247" s="264"/>
      <c r="M247" s="188">
        <v>2</v>
      </c>
    </row>
    <row r="248" spans="1:13" ht="25.5" customHeight="1">
      <c r="A248" s="166" t="s">
        <v>7</v>
      </c>
      <c r="B248" s="265">
        <v>31300</v>
      </c>
      <c r="C248" s="262" t="s">
        <v>158</v>
      </c>
      <c r="D248" s="265">
        <v>2</v>
      </c>
      <c r="E248" s="265" t="s">
        <v>168</v>
      </c>
      <c r="F248" s="265" t="s">
        <v>71</v>
      </c>
      <c r="G248" s="265" t="s">
        <v>484</v>
      </c>
      <c r="H248" s="265" t="s">
        <v>485</v>
      </c>
      <c r="I248" s="265">
        <v>3</v>
      </c>
      <c r="J248" s="265"/>
      <c r="K248" s="265">
        <v>1</v>
      </c>
      <c r="L248" s="265">
        <v>2</v>
      </c>
      <c r="M248" s="169"/>
    </row>
    <row r="249" spans="1:13" ht="25.5" customHeight="1">
      <c r="A249" s="166" t="s">
        <v>45</v>
      </c>
      <c r="B249" s="265">
        <v>31300</v>
      </c>
      <c r="C249" s="262" t="s">
        <v>158</v>
      </c>
      <c r="D249" s="265">
        <v>2</v>
      </c>
      <c r="E249" s="265" t="s">
        <v>168</v>
      </c>
      <c r="F249" s="265" t="s">
        <v>71</v>
      </c>
      <c r="G249" s="265" t="s">
        <v>484</v>
      </c>
      <c r="H249" s="265" t="s">
        <v>485</v>
      </c>
      <c r="I249" s="265">
        <v>7</v>
      </c>
      <c r="J249" s="265">
        <v>4</v>
      </c>
      <c r="K249" s="265">
        <v>1</v>
      </c>
      <c r="L249" s="265">
        <v>1</v>
      </c>
      <c r="M249" s="169">
        <v>1</v>
      </c>
    </row>
    <row r="250" spans="1:13" ht="25.5" customHeight="1">
      <c r="A250" s="168" t="s">
        <v>59</v>
      </c>
      <c r="B250" s="265">
        <v>31300</v>
      </c>
      <c r="C250" s="262" t="s">
        <v>158</v>
      </c>
      <c r="D250" s="265">
        <v>2</v>
      </c>
      <c r="E250" s="265" t="s">
        <v>168</v>
      </c>
      <c r="F250" s="265" t="s">
        <v>71</v>
      </c>
      <c r="G250" s="265" t="s">
        <v>484</v>
      </c>
      <c r="H250" s="265" t="s">
        <v>485</v>
      </c>
      <c r="I250" s="265">
        <v>21</v>
      </c>
      <c r="J250" s="265">
        <v>9</v>
      </c>
      <c r="K250" s="265">
        <v>6</v>
      </c>
      <c r="L250" s="265">
        <v>3</v>
      </c>
      <c r="M250" s="169">
        <v>3</v>
      </c>
    </row>
    <row r="251" spans="1:13" ht="25.5" customHeight="1">
      <c r="A251" s="166" t="s">
        <v>6</v>
      </c>
      <c r="B251" s="265">
        <v>31300</v>
      </c>
      <c r="C251" s="262" t="s">
        <v>158</v>
      </c>
      <c r="D251" s="265">
        <v>2</v>
      </c>
      <c r="E251" s="265" t="s">
        <v>168</v>
      </c>
      <c r="F251" s="265" t="s">
        <v>75</v>
      </c>
      <c r="G251" s="262" t="s">
        <v>486</v>
      </c>
      <c r="H251" s="265" t="s">
        <v>487</v>
      </c>
      <c r="I251" s="265">
        <v>11</v>
      </c>
      <c r="J251" s="265">
        <v>4</v>
      </c>
      <c r="K251" s="265">
        <v>5</v>
      </c>
      <c r="L251" s="265"/>
      <c r="M251" s="169">
        <v>2</v>
      </c>
    </row>
    <row r="252" spans="1:13" ht="25.5" customHeight="1">
      <c r="A252" s="166" t="s">
        <v>7</v>
      </c>
      <c r="B252" s="265">
        <v>31300</v>
      </c>
      <c r="C252" s="262" t="s">
        <v>158</v>
      </c>
      <c r="D252" s="265">
        <v>2</v>
      </c>
      <c r="E252" s="265" t="s">
        <v>168</v>
      </c>
      <c r="F252" s="265" t="s">
        <v>75</v>
      </c>
      <c r="G252" s="262" t="s">
        <v>486</v>
      </c>
      <c r="H252" s="265" t="s">
        <v>487</v>
      </c>
      <c r="I252" s="265">
        <v>3</v>
      </c>
      <c r="J252" s="265">
        <v>1</v>
      </c>
      <c r="K252" s="265">
        <v>2</v>
      </c>
      <c r="L252" s="265"/>
      <c r="M252" s="169"/>
    </row>
    <row r="253" spans="1:13" ht="25.5" customHeight="1">
      <c r="A253" s="166" t="s">
        <v>45</v>
      </c>
      <c r="B253" s="265">
        <v>31300</v>
      </c>
      <c r="C253" s="262" t="s">
        <v>158</v>
      </c>
      <c r="D253" s="265">
        <v>2</v>
      </c>
      <c r="E253" s="265" t="s">
        <v>168</v>
      </c>
      <c r="F253" s="265" t="s">
        <v>75</v>
      </c>
      <c r="G253" s="262" t="s">
        <v>486</v>
      </c>
      <c r="H253" s="265" t="s">
        <v>487</v>
      </c>
      <c r="I253" s="265">
        <v>7</v>
      </c>
      <c r="J253" s="265">
        <v>4</v>
      </c>
      <c r="K253" s="265">
        <v>2</v>
      </c>
      <c r="L253" s="265"/>
      <c r="M253" s="169">
        <v>1</v>
      </c>
    </row>
    <row r="254" spans="1:13" ht="25.5" customHeight="1">
      <c r="A254" s="168" t="s">
        <v>59</v>
      </c>
      <c r="B254" s="265">
        <v>31300</v>
      </c>
      <c r="C254" s="262" t="s">
        <v>158</v>
      </c>
      <c r="D254" s="265">
        <v>2</v>
      </c>
      <c r="E254" s="265" t="s">
        <v>168</v>
      </c>
      <c r="F254" s="265" t="s">
        <v>75</v>
      </c>
      <c r="G254" s="262" t="s">
        <v>486</v>
      </c>
      <c r="H254" s="265" t="s">
        <v>487</v>
      </c>
      <c r="I254" s="265">
        <v>21</v>
      </c>
      <c r="J254" s="265">
        <v>9</v>
      </c>
      <c r="K254" s="265">
        <v>9</v>
      </c>
      <c r="L254" s="265"/>
      <c r="M254" s="169">
        <v>3</v>
      </c>
    </row>
    <row r="255" spans="1:13" ht="25.5" customHeight="1">
      <c r="A255" s="166" t="s">
        <v>6</v>
      </c>
      <c r="B255" s="265">
        <v>31300</v>
      </c>
      <c r="C255" s="262" t="s">
        <v>158</v>
      </c>
      <c r="D255" s="265">
        <v>2</v>
      </c>
      <c r="E255" s="265" t="s">
        <v>168</v>
      </c>
      <c r="F255" s="265" t="s">
        <v>75</v>
      </c>
      <c r="G255" s="265" t="s">
        <v>488</v>
      </c>
      <c r="H255" s="265" t="s">
        <v>489</v>
      </c>
      <c r="I255" s="265">
        <v>11</v>
      </c>
      <c r="J255" s="265">
        <v>5</v>
      </c>
      <c r="K255" s="265">
        <v>3</v>
      </c>
      <c r="L255" s="265"/>
      <c r="M255" s="169">
        <v>3</v>
      </c>
    </row>
    <row r="256" spans="1:13" ht="25.5" customHeight="1">
      <c r="A256" s="166" t="s">
        <v>7</v>
      </c>
      <c r="B256" s="265">
        <v>31300</v>
      </c>
      <c r="C256" s="262" t="s">
        <v>158</v>
      </c>
      <c r="D256" s="265">
        <v>2</v>
      </c>
      <c r="E256" s="265" t="s">
        <v>168</v>
      </c>
      <c r="F256" s="265" t="s">
        <v>75</v>
      </c>
      <c r="G256" s="265" t="s">
        <v>488</v>
      </c>
      <c r="H256" s="265" t="s">
        <v>489</v>
      </c>
      <c r="I256" s="265">
        <v>3</v>
      </c>
      <c r="J256" s="265"/>
      <c r="K256" s="265">
        <v>2</v>
      </c>
      <c r="L256" s="265"/>
      <c r="M256" s="169">
        <v>1</v>
      </c>
    </row>
    <row r="257" spans="1:13" ht="25.5" customHeight="1">
      <c r="A257" s="166" t="s">
        <v>45</v>
      </c>
      <c r="B257" s="265">
        <v>31300</v>
      </c>
      <c r="C257" s="262" t="s">
        <v>158</v>
      </c>
      <c r="D257" s="265">
        <v>2</v>
      </c>
      <c r="E257" s="265" t="s">
        <v>168</v>
      </c>
      <c r="F257" s="265" t="s">
        <v>75</v>
      </c>
      <c r="G257" s="265" t="s">
        <v>488</v>
      </c>
      <c r="H257" s="265" t="s">
        <v>489</v>
      </c>
      <c r="I257" s="265">
        <v>7</v>
      </c>
      <c r="J257" s="265">
        <v>5</v>
      </c>
      <c r="K257" s="265">
        <v>2</v>
      </c>
      <c r="L257" s="265"/>
      <c r="M257" s="169"/>
    </row>
    <row r="258" spans="1:13" ht="25.5" customHeight="1">
      <c r="A258" s="168" t="s">
        <v>59</v>
      </c>
      <c r="B258" s="265">
        <v>31300</v>
      </c>
      <c r="C258" s="262" t="s">
        <v>158</v>
      </c>
      <c r="D258" s="265">
        <v>2</v>
      </c>
      <c r="E258" s="265" t="s">
        <v>168</v>
      </c>
      <c r="F258" s="265" t="s">
        <v>75</v>
      </c>
      <c r="G258" s="265" t="s">
        <v>488</v>
      </c>
      <c r="H258" s="265" t="s">
        <v>489</v>
      </c>
      <c r="I258" s="265">
        <v>21</v>
      </c>
      <c r="J258" s="265">
        <v>10</v>
      </c>
      <c r="K258" s="265">
        <v>7</v>
      </c>
      <c r="L258" s="265"/>
      <c r="M258" s="169">
        <v>4</v>
      </c>
    </row>
    <row r="259" spans="1:13" ht="25.5" customHeight="1">
      <c r="A259" s="166" t="s">
        <v>6</v>
      </c>
      <c r="B259" s="265">
        <v>31300</v>
      </c>
      <c r="C259" s="262" t="s">
        <v>158</v>
      </c>
      <c r="D259" s="265">
        <v>2</v>
      </c>
      <c r="E259" s="265" t="s">
        <v>168</v>
      </c>
      <c r="F259" s="265" t="s">
        <v>75</v>
      </c>
      <c r="G259" s="265" t="s">
        <v>490</v>
      </c>
      <c r="H259" s="193" t="s">
        <v>491</v>
      </c>
      <c r="I259" s="265">
        <v>11</v>
      </c>
      <c r="J259" s="265">
        <v>6</v>
      </c>
      <c r="K259" s="265">
        <v>2</v>
      </c>
      <c r="L259" s="265">
        <v>1</v>
      </c>
      <c r="M259" s="169">
        <v>2</v>
      </c>
    </row>
    <row r="260" spans="1:13" ht="25.5" customHeight="1">
      <c r="A260" s="166" t="s">
        <v>7</v>
      </c>
      <c r="B260" s="265">
        <v>31300</v>
      </c>
      <c r="C260" s="262" t="s">
        <v>158</v>
      </c>
      <c r="D260" s="265">
        <v>2</v>
      </c>
      <c r="E260" s="265" t="s">
        <v>168</v>
      </c>
      <c r="F260" s="265" t="s">
        <v>75</v>
      </c>
      <c r="G260" s="265" t="s">
        <v>490</v>
      </c>
      <c r="H260" s="193" t="s">
        <v>491</v>
      </c>
      <c r="I260" s="265">
        <v>3</v>
      </c>
      <c r="J260" s="265">
        <v>1</v>
      </c>
      <c r="K260" s="265">
        <v>1</v>
      </c>
      <c r="L260" s="265"/>
      <c r="M260" s="169">
        <v>1</v>
      </c>
    </row>
    <row r="261" spans="1:13" ht="25.5" customHeight="1">
      <c r="A261" s="166" t="s">
        <v>45</v>
      </c>
      <c r="B261" s="265">
        <v>31300</v>
      </c>
      <c r="C261" s="262" t="s">
        <v>158</v>
      </c>
      <c r="D261" s="265">
        <v>2</v>
      </c>
      <c r="E261" s="265" t="s">
        <v>168</v>
      </c>
      <c r="F261" s="265" t="s">
        <v>75</v>
      </c>
      <c r="G261" s="265" t="s">
        <v>490</v>
      </c>
      <c r="H261" s="193" t="s">
        <v>491</v>
      </c>
      <c r="I261" s="265">
        <v>7</v>
      </c>
      <c r="J261" s="265">
        <v>6</v>
      </c>
      <c r="K261" s="265">
        <v>1</v>
      </c>
      <c r="L261" s="265"/>
      <c r="M261" s="169"/>
    </row>
    <row r="262" spans="1:13" ht="25.5" customHeight="1">
      <c r="A262" s="168" t="s">
        <v>59</v>
      </c>
      <c r="B262" s="265">
        <v>31300</v>
      </c>
      <c r="C262" s="262" t="s">
        <v>158</v>
      </c>
      <c r="D262" s="265">
        <v>2</v>
      </c>
      <c r="E262" s="265" t="s">
        <v>168</v>
      </c>
      <c r="F262" s="265" t="s">
        <v>75</v>
      </c>
      <c r="G262" s="265" t="s">
        <v>490</v>
      </c>
      <c r="H262" s="193" t="s">
        <v>491</v>
      </c>
      <c r="I262" s="265">
        <v>21</v>
      </c>
      <c r="J262" s="265">
        <v>13</v>
      </c>
      <c r="K262" s="265">
        <v>4</v>
      </c>
      <c r="L262" s="265">
        <v>1</v>
      </c>
      <c r="M262" s="169">
        <v>3</v>
      </c>
    </row>
    <row r="263" spans="1:13" ht="25.5" customHeight="1">
      <c r="A263" s="166" t="s">
        <v>6</v>
      </c>
      <c r="B263" s="265">
        <v>31300</v>
      </c>
      <c r="C263" s="262" t="s">
        <v>158</v>
      </c>
      <c r="D263" s="265">
        <v>2</v>
      </c>
      <c r="E263" s="265" t="s">
        <v>168</v>
      </c>
      <c r="F263" s="265" t="s">
        <v>75</v>
      </c>
      <c r="G263" s="262" t="s">
        <v>617</v>
      </c>
      <c r="H263" s="193" t="s">
        <v>492</v>
      </c>
      <c r="I263" s="265">
        <v>11</v>
      </c>
      <c r="J263" s="265">
        <v>3</v>
      </c>
      <c r="K263" s="265">
        <v>4</v>
      </c>
      <c r="L263" s="265">
        <v>2</v>
      </c>
      <c r="M263" s="169">
        <v>2</v>
      </c>
    </row>
    <row r="264" spans="1:13" ht="25.5" customHeight="1">
      <c r="A264" s="166" t="s">
        <v>7</v>
      </c>
      <c r="B264" s="265">
        <v>31300</v>
      </c>
      <c r="C264" s="262" t="s">
        <v>158</v>
      </c>
      <c r="D264" s="265">
        <v>2</v>
      </c>
      <c r="E264" s="265" t="s">
        <v>168</v>
      </c>
      <c r="F264" s="265" t="s">
        <v>75</v>
      </c>
      <c r="G264" s="262" t="s">
        <v>617</v>
      </c>
      <c r="H264" s="193" t="s">
        <v>492</v>
      </c>
      <c r="I264" s="265">
        <v>3</v>
      </c>
      <c r="J264" s="265"/>
      <c r="K264" s="265">
        <v>1</v>
      </c>
      <c r="L264" s="265">
        <v>1</v>
      </c>
      <c r="M264" s="169">
        <v>1</v>
      </c>
    </row>
    <row r="265" spans="1:13" ht="25.5" customHeight="1">
      <c r="A265" s="166" t="s">
        <v>45</v>
      </c>
      <c r="B265" s="265">
        <v>31300</v>
      </c>
      <c r="C265" s="262" t="s">
        <v>158</v>
      </c>
      <c r="D265" s="265">
        <v>2</v>
      </c>
      <c r="E265" s="265" t="s">
        <v>168</v>
      </c>
      <c r="F265" s="265" t="s">
        <v>75</v>
      </c>
      <c r="G265" s="262" t="s">
        <v>617</v>
      </c>
      <c r="H265" s="193" t="s">
        <v>492</v>
      </c>
      <c r="I265" s="265">
        <v>7</v>
      </c>
      <c r="J265" s="265">
        <v>4</v>
      </c>
      <c r="K265" s="265">
        <v>1</v>
      </c>
      <c r="L265" s="265">
        <v>1</v>
      </c>
      <c r="M265" s="169">
        <v>1</v>
      </c>
    </row>
    <row r="266" spans="1:13" ht="25.5" customHeight="1" thickBot="1">
      <c r="A266" s="174" t="s">
        <v>59</v>
      </c>
      <c r="B266" s="268">
        <v>31300</v>
      </c>
      <c r="C266" s="267" t="s">
        <v>158</v>
      </c>
      <c r="D266" s="268">
        <v>2</v>
      </c>
      <c r="E266" s="268" t="s">
        <v>168</v>
      </c>
      <c r="F266" s="268" t="s">
        <v>75</v>
      </c>
      <c r="G266" s="267" t="s">
        <v>617</v>
      </c>
      <c r="H266" s="194" t="s">
        <v>492</v>
      </c>
      <c r="I266" s="268">
        <v>21</v>
      </c>
      <c r="J266" s="268">
        <v>7</v>
      </c>
      <c r="K266" s="268">
        <v>6</v>
      </c>
      <c r="L266" s="268">
        <v>4</v>
      </c>
      <c r="M266" s="175">
        <v>4</v>
      </c>
    </row>
    <row r="267" spans="1:13" ht="25.5" customHeight="1">
      <c r="A267" s="131" t="s">
        <v>6</v>
      </c>
      <c r="B267" s="264">
        <v>31300</v>
      </c>
      <c r="C267" s="261" t="s">
        <v>158</v>
      </c>
      <c r="D267" s="264">
        <v>3</v>
      </c>
      <c r="E267" s="264" t="s">
        <v>176</v>
      </c>
      <c r="F267" s="264" t="s">
        <v>75</v>
      </c>
      <c r="G267" s="264" t="s">
        <v>618</v>
      </c>
      <c r="H267" s="264" t="s">
        <v>619</v>
      </c>
      <c r="I267" s="264">
        <v>12</v>
      </c>
      <c r="J267" s="264">
        <v>9</v>
      </c>
      <c r="K267" s="264">
        <v>3</v>
      </c>
      <c r="L267" s="264"/>
      <c r="M267" s="188"/>
    </row>
    <row r="268" spans="1:13" ht="25.5" customHeight="1">
      <c r="A268" s="166" t="s">
        <v>45</v>
      </c>
      <c r="B268" s="265">
        <v>31300</v>
      </c>
      <c r="C268" s="262" t="s">
        <v>158</v>
      </c>
      <c r="D268" s="265">
        <v>3</v>
      </c>
      <c r="E268" s="265" t="s">
        <v>176</v>
      </c>
      <c r="F268" s="265" t="s">
        <v>75</v>
      </c>
      <c r="G268" s="265" t="s">
        <v>618</v>
      </c>
      <c r="H268" s="265" t="s">
        <v>619</v>
      </c>
      <c r="I268" s="265">
        <v>10</v>
      </c>
      <c r="J268" s="265">
        <v>8</v>
      </c>
      <c r="K268" s="265">
        <v>2</v>
      </c>
      <c r="L268" s="265"/>
      <c r="M268" s="169"/>
    </row>
    <row r="269" spans="1:13" ht="25.5" customHeight="1" thickBot="1">
      <c r="A269" s="174" t="s">
        <v>59</v>
      </c>
      <c r="B269" s="268">
        <v>31300</v>
      </c>
      <c r="C269" s="267" t="s">
        <v>158</v>
      </c>
      <c r="D269" s="268">
        <v>3</v>
      </c>
      <c r="E269" s="268" t="s">
        <v>176</v>
      </c>
      <c r="F269" s="268" t="s">
        <v>75</v>
      </c>
      <c r="G269" s="268" t="s">
        <v>618</v>
      </c>
      <c r="H269" s="268" t="s">
        <v>619</v>
      </c>
      <c r="I269" s="268">
        <v>22</v>
      </c>
      <c r="J269" s="268">
        <v>17</v>
      </c>
      <c r="K269" s="268">
        <v>5</v>
      </c>
      <c r="L269" s="268"/>
      <c r="M269" s="175"/>
    </row>
    <row r="270" spans="1:13" ht="25.5" customHeight="1">
      <c r="A270" s="200" t="s">
        <v>6</v>
      </c>
      <c r="B270" s="264" t="s">
        <v>493</v>
      </c>
      <c r="C270" s="261" t="s">
        <v>158</v>
      </c>
      <c r="D270" s="264">
        <v>1</v>
      </c>
      <c r="E270" s="264" t="s">
        <v>620</v>
      </c>
      <c r="F270" s="264" t="s">
        <v>83</v>
      </c>
      <c r="G270" s="264" t="s">
        <v>500</v>
      </c>
      <c r="H270" s="264" t="s">
        <v>501</v>
      </c>
      <c r="I270" s="264">
        <v>5</v>
      </c>
      <c r="J270" s="264">
        <v>1</v>
      </c>
      <c r="K270" s="264">
        <v>2</v>
      </c>
      <c r="L270" s="264">
        <v>1</v>
      </c>
      <c r="M270" s="188">
        <v>1</v>
      </c>
    </row>
    <row r="271" spans="1:13" ht="25.5" customHeight="1">
      <c r="A271" s="168" t="s">
        <v>59</v>
      </c>
      <c r="B271" s="265" t="s">
        <v>493</v>
      </c>
      <c r="C271" s="262" t="s">
        <v>158</v>
      </c>
      <c r="D271" s="265">
        <v>1</v>
      </c>
      <c r="E271" s="265" t="s">
        <v>620</v>
      </c>
      <c r="F271" s="265" t="s">
        <v>83</v>
      </c>
      <c r="G271" s="265" t="s">
        <v>500</v>
      </c>
      <c r="H271" s="265" t="s">
        <v>501</v>
      </c>
      <c r="I271" s="265">
        <v>5</v>
      </c>
      <c r="J271" s="265">
        <v>1</v>
      </c>
      <c r="K271" s="265">
        <v>2</v>
      </c>
      <c r="L271" s="265">
        <v>1</v>
      </c>
      <c r="M271" s="169">
        <v>1</v>
      </c>
    </row>
    <row r="272" spans="1:13" ht="25.5" customHeight="1">
      <c r="A272" s="168" t="s">
        <v>6</v>
      </c>
      <c r="B272" s="265" t="s">
        <v>493</v>
      </c>
      <c r="C272" s="262" t="s">
        <v>158</v>
      </c>
      <c r="D272" s="265">
        <v>1</v>
      </c>
      <c r="E272" s="265" t="s">
        <v>620</v>
      </c>
      <c r="F272" s="265" t="s">
        <v>85</v>
      </c>
      <c r="G272" s="193" t="s">
        <v>502</v>
      </c>
      <c r="H272" s="193" t="s">
        <v>503</v>
      </c>
      <c r="I272" s="265">
        <v>5</v>
      </c>
      <c r="J272" s="265"/>
      <c r="K272" s="265">
        <v>2</v>
      </c>
      <c r="L272" s="265"/>
      <c r="M272" s="169">
        <v>3</v>
      </c>
    </row>
    <row r="273" spans="1:13" ht="25.5" customHeight="1">
      <c r="A273" s="168" t="s">
        <v>59</v>
      </c>
      <c r="B273" s="265" t="s">
        <v>493</v>
      </c>
      <c r="C273" s="262" t="s">
        <v>158</v>
      </c>
      <c r="D273" s="265">
        <v>1</v>
      </c>
      <c r="E273" s="265" t="s">
        <v>620</v>
      </c>
      <c r="F273" s="265" t="s">
        <v>85</v>
      </c>
      <c r="G273" s="193" t="s">
        <v>502</v>
      </c>
      <c r="H273" s="193" t="s">
        <v>503</v>
      </c>
      <c r="I273" s="265">
        <v>5</v>
      </c>
      <c r="J273" s="265"/>
      <c r="K273" s="265">
        <v>2</v>
      </c>
      <c r="L273" s="265"/>
      <c r="M273" s="169">
        <v>3</v>
      </c>
    </row>
    <row r="274" spans="1:13" ht="25.5" customHeight="1">
      <c r="A274" s="168" t="s">
        <v>6</v>
      </c>
      <c r="B274" s="265" t="s">
        <v>493</v>
      </c>
      <c r="C274" s="262" t="s">
        <v>158</v>
      </c>
      <c r="D274" s="265">
        <v>1</v>
      </c>
      <c r="E274" s="265" t="s">
        <v>494</v>
      </c>
      <c r="F274" s="265" t="s">
        <v>85</v>
      </c>
      <c r="G274" s="197" t="s">
        <v>504</v>
      </c>
      <c r="H274" s="193" t="s">
        <v>448</v>
      </c>
      <c r="I274" s="265">
        <v>5</v>
      </c>
      <c r="J274" s="265">
        <v>3</v>
      </c>
      <c r="K274" s="265">
        <v>1</v>
      </c>
      <c r="L274" s="265"/>
      <c r="M274" s="169">
        <v>1</v>
      </c>
    </row>
    <row r="275" spans="1:13" ht="25.5" customHeight="1">
      <c r="A275" s="168" t="s">
        <v>59</v>
      </c>
      <c r="B275" s="265" t="s">
        <v>493</v>
      </c>
      <c r="C275" s="262" t="s">
        <v>158</v>
      </c>
      <c r="D275" s="265">
        <v>1</v>
      </c>
      <c r="E275" s="265" t="s">
        <v>494</v>
      </c>
      <c r="F275" s="265" t="s">
        <v>85</v>
      </c>
      <c r="G275" s="197" t="s">
        <v>504</v>
      </c>
      <c r="H275" s="193" t="s">
        <v>448</v>
      </c>
      <c r="I275" s="265">
        <v>5</v>
      </c>
      <c r="J275" s="265">
        <v>3</v>
      </c>
      <c r="K275" s="265">
        <v>1</v>
      </c>
      <c r="L275" s="265"/>
      <c r="M275" s="169">
        <v>1</v>
      </c>
    </row>
    <row r="276" spans="1:13" ht="25.5" customHeight="1">
      <c r="A276" s="168" t="s">
        <v>6</v>
      </c>
      <c r="B276" s="265" t="s">
        <v>493</v>
      </c>
      <c r="C276" s="262" t="s">
        <v>158</v>
      </c>
      <c r="D276" s="265">
        <v>1</v>
      </c>
      <c r="E276" s="265" t="s">
        <v>494</v>
      </c>
      <c r="F276" s="265" t="s">
        <v>83</v>
      </c>
      <c r="G276" s="262" t="s">
        <v>621</v>
      </c>
      <c r="H276" s="265" t="s">
        <v>622</v>
      </c>
      <c r="I276" s="265">
        <v>5</v>
      </c>
      <c r="J276" s="265"/>
      <c r="K276" s="265">
        <v>2</v>
      </c>
      <c r="L276" s="265">
        <v>1</v>
      </c>
      <c r="M276" s="169">
        <v>2</v>
      </c>
    </row>
    <row r="277" spans="1:13" ht="25.5" customHeight="1" thickBot="1">
      <c r="A277" s="174" t="s">
        <v>59</v>
      </c>
      <c r="B277" s="268" t="s">
        <v>493</v>
      </c>
      <c r="C277" s="267" t="s">
        <v>158</v>
      </c>
      <c r="D277" s="268">
        <v>1</v>
      </c>
      <c r="E277" s="268" t="s">
        <v>494</v>
      </c>
      <c r="F277" s="268" t="s">
        <v>83</v>
      </c>
      <c r="G277" s="267" t="s">
        <v>621</v>
      </c>
      <c r="H277" s="268" t="s">
        <v>622</v>
      </c>
      <c r="I277" s="268">
        <v>5</v>
      </c>
      <c r="J277" s="268"/>
      <c r="K277" s="268">
        <v>2</v>
      </c>
      <c r="L277" s="268">
        <v>1</v>
      </c>
      <c r="M277" s="175">
        <v>2</v>
      </c>
    </row>
    <row r="278" spans="1:13" ht="25.5" customHeight="1">
      <c r="A278" s="200" t="s">
        <v>6</v>
      </c>
      <c r="B278" s="264" t="s">
        <v>623</v>
      </c>
      <c r="C278" s="261" t="s">
        <v>151</v>
      </c>
      <c r="D278" s="264">
        <v>1</v>
      </c>
      <c r="E278" s="264" t="s">
        <v>624</v>
      </c>
      <c r="F278" s="264" t="s">
        <v>83</v>
      </c>
      <c r="G278" s="261" t="s">
        <v>625</v>
      </c>
      <c r="H278" s="264" t="s">
        <v>480</v>
      </c>
      <c r="I278" s="264">
        <v>4</v>
      </c>
      <c r="J278" s="264">
        <v>3</v>
      </c>
      <c r="K278" s="264">
        <v>1</v>
      </c>
      <c r="L278" s="264"/>
      <c r="M278" s="188"/>
    </row>
    <row r="279" spans="1:13" ht="25.5" customHeight="1">
      <c r="A279" s="168" t="s">
        <v>59</v>
      </c>
      <c r="B279" s="265" t="s">
        <v>623</v>
      </c>
      <c r="C279" s="262" t="s">
        <v>151</v>
      </c>
      <c r="D279" s="265">
        <v>1</v>
      </c>
      <c r="E279" s="265" t="s">
        <v>624</v>
      </c>
      <c r="F279" s="265" t="s">
        <v>83</v>
      </c>
      <c r="G279" s="262" t="s">
        <v>625</v>
      </c>
      <c r="H279" s="265" t="s">
        <v>480</v>
      </c>
      <c r="I279" s="265">
        <v>4</v>
      </c>
      <c r="J279" s="265">
        <v>3</v>
      </c>
      <c r="K279" s="265">
        <v>1</v>
      </c>
      <c r="L279" s="265"/>
      <c r="M279" s="169"/>
    </row>
    <row r="280" spans="1:13" ht="25.5" customHeight="1">
      <c r="A280" s="168" t="s">
        <v>6</v>
      </c>
      <c r="B280" s="265" t="s">
        <v>623</v>
      </c>
      <c r="C280" s="262" t="s">
        <v>151</v>
      </c>
      <c r="D280" s="265">
        <v>1</v>
      </c>
      <c r="E280" s="265" t="s">
        <v>624</v>
      </c>
      <c r="F280" s="265" t="s">
        <v>83</v>
      </c>
      <c r="G280" s="262" t="s">
        <v>626</v>
      </c>
      <c r="H280" s="265" t="s">
        <v>544</v>
      </c>
      <c r="I280" s="265">
        <v>4</v>
      </c>
      <c r="J280" s="265">
        <v>3</v>
      </c>
      <c r="K280" s="265">
        <v>1</v>
      </c>
      <c r="L280" s="265"/>
      <c r="M280" s="169"/>
    </row>
    <row r="281" spans="1:13" ht="25.5" customHeight="1">
      <c r="A281" s="168" t="s">
        <v>59</v>
      </c>
      <c r="B281" s="265" t="s">
        <v>623</v>
      </c>
      <c r="C281" s="262" t="s">
        <v>151</v>
      </c>
      <c r="D281" s="265">
        <v>1</v>
      </c>
      <c r="E281" s="265" t="s">
        <v>624</v>
      </c>
      <c r="F281" s="265" t="s">
        <v>83</v>
      </c>
      <c r="G281" s="262" t="s">
        <v>626</v>
      </c>
      <c r="H281" s="265" t="s">
        <v>544</v>
      </c>
      <c r="I281" s="265">
        <v>4</v>
      </c>
      <c r="J281" s="265">
        <v>3</v>
      </c>
      <c r="K281" s="265">
        <v>1</v>
      </c>
      <c r="L281" s="265"/>
      <c r="M281" s="169"/>
    </row>
    <row r="282" spans="1:13" ht="25.5" customHeight="1">
      <c r="A282" s="168" t="s">
        <v>6</v>
      </c>
      <c r="B282" s="265" t="s">
        <v>623</v>
      </c>
      <c r="C282" s="262" t="s">
        <v>151</v>
      </c>
      <c r="D282" s="265">
        <v>1</v>
      </c>
      <c r="E282" s="265" t="s">
        <v>624</v>
      </c>
      <c r="F282" s="265" t="s">
        <v>83</v>
      </c>
      <c r="G282" s="262" t="s">
        <v>627</v>
      </c>
      <c r="H282" s="265" t="s">
        <v>469</v>
      </c>
      <c r="I282" s="265">
        <v>4</v>
      </c>
      <c r="J282" s="265">
        <v>4</v>
      </c>
      <c r="K282" s="265"/>
      <c r="L282" s="265"/>
      <c r="M282" s="169"/>
    </row>
    <row r="283" spans="1:13" ht="25.5" customHeight="1" thickBot="1">
      <c r="A283" s="174" t="s">
        <v>59</v>
      </c>
      <c r="B283" s="268" t="s">
        <v>623</v>
      </c>
      <c r="C283" s="267" t="s">
        <v>151</v>
      </c>
      <c r="D283" s="268">
        <v>1</v>
      </c>
      <c r="E283" s="268" t="s">
        <v>624</v>
      </c>
      <c r="F283" s="268" t="s">
        <v>83</v>
      </c>
      <c r="G283" s="267" t="s">
        <v>627</v>
      </c>
      <c r="H283" s="268" t="s">
        <v>469</v>
      </c>
      <c r="I283" s="268">
        <v>4</v>
      </c>
      <c r="J283" s="268">
        <v>4</v>
      </c>
      <c r="K283" s="268"/>
      <c r="L283" s="268"/>
      <c r="M283" s="175"/>
    </row>
    <row r="284" spans="1:13" ht="25.5" customHeight="1">
      <c r="A284" s="200" t="s">
        <v>6</v>
      </c>
      <c r="B284" s="264" t="s">
        <v>623</v>
      </c>
      <c r="C284" s="261" t="s">
        <v>151</v>
      </c>
      <c r="D284" s="264">
        <v>1</v>
      </c>
      <c r="E284" s="264" t="s">
        <v>628</v>
      </c>
      <c r="F284" s="264" t="s">
        <v>83</v>
      </c>
      <c r="G284" s="261" t="s">
        <v>629</v>
      </c>
      <c r="H284" s="264" t="s">
        <v>557</v>
      </c>
      <c r="I284" s="264">
        <v>5</v>
      </c>
      <c r="J284" s="264">
        <v>5</v>
      </c>
      <c r="K284" s="264"/>
      <c r="L284" s="264"/>
      <c r="M284" s="188"/>
    </row>
    <row r="285" spans="1:13" ht="25.5" customHeight="1" thickBot="1">
      <c r="A285" s="174" t="s">
        <v>59</v>
      </c>
      <c r="B285" s="268" t="s">
        <v>623</v>
      </c>
      <c r="C285" s="267" t="s">
        <v>151</v>
      </c>
      <c r="D285" s="268">
        <v>1</v>
      </c>
      <c r="E285" s="268" t="s">
        <v>628</v>
      </c>
      <c r="F285" s="268" t="s">
        <v>83</v>
      </c>
      <c r="G285" s="267" t="s">
        <v>629</v>
      </c>
      <c r="H285" s="268" t="s">
        <v>557</v>
      </c>
      <c r="I285" s="268">
        <v>5</v>
      </c>
      <c r="J285" s="268">
        <v>5</v>
      </c>
      <c r="K285" s="268"/>
      <c r="L285" s="268"/>
      <c r="M285" s="175"/>
    </row>
    <row r="286" spans="1:13" ht="25.5" customHeight="1">
      <c r="A286" s="200" t="s">
        <v>6</v>
      </c>
      <c r="B286" s="264" t="s">
        <v>623</v>
      </c>
      <c r="C286" s="261" t="s">
        <v>151</v>
      </c>
      <c r="D286" s="264">
        <v>1</v>
      </c>
      <c r="E286" s="264" t="s">
        <v>630</v>
      </c>
      <c r="F286" s="264" t="s">
        <v>83</v>
      </c>
      <c r="G286" s="261" t="s">
        <v>631</v>
      </c>
      <c r="H286" s="264" t="s">
        <v>632</v>
      </c>
      <c r="I286" s="264">
        <v>6</v>
      </c>
      <c r="J286" s="264">
        <v>4</v>
      </c>
      <c r="K286" s="264">
        <v>2</v>
      </c>
      <c r="L286" s="264"/>
      <c r="M286" s="188"/>
    </row>
    <row r="287" spans="1:13" ht="25.5" customHeight="1">
      <c r="A287" s="168" t="s">
        <v>45</v>
      </c>
      <c r="B287" s="265" t="s">
        <v>623</v>
      </c>
      <c r="C287" s="262" t="s">
        <v>151</v>
      </c>
      <c r="D287" s="265">
        <v>1</v>
      </c>
      <c r="E287" s="265" t="s">
        <v>630</v>
      </c>
      <c r="F287" s="265" t="s">
        <v>83</v>
      </c>
      <c r="G287" s="262" t="s">
        <v>631</v>
      </c>
      <c r="H287" s="265" t="s">
        <v>632</v>
      </c>
      <c r="I287" s="265">
        <v>3</v>
      </c>
      <c r="J287" s="265">
        <v>3</v>
      </c>
      <c r="K287" s="265"/>
      <c r="L287" s="265"/>
      <c r="M287" s="169"/>
    </row>
    <row r="288" spans="1:13" ht="25.5" customHeight="1" thickBot="1">
      <c r="A288" s="174" t="s">
        <v>59</v>
      </c>
      <c r="B288" s="268" t="s">
        <v>623</v>
      </c>
      <c r="C288" s="267" t="s">
        <v>151</v>
      </c>
      <c r="D288" s="268">
        <v>1</v>
      </c>
      <c r="E288" s="268" t="s">
        <v>630</v>
      </c>
      <c r="F288" s="268" t="s">
        <v>83</v>
      </c>
      <c r="G288" s="267" t="s">
        <v>631</v>
      </c>
      <c r="H288" s="268" t="s">
        <v>632</v>
      </c>
      <c r="I288" s="268">
        <v>9</v>
      </c>
      <c r="J288" s="268">
        <v>7</v>
      </c>
      <c r="K288" s="268">
        <v>2</v>
      </c>
      <c r="L288" s="268"/>
      <c r="M288" s="175"/>
    </row>
    <row r="289" spans="1:13" ht="25.5" customHeight="1">
      <c r="A289" s="200" t="s">
        <v>6</v>
      </c>
      <c r="B289" s="264" t="s">
        <v>623</v>
      </c>
      <c r="C289" s="261" t="s">
        <v>151</v>
      </c>
      <c r="D289" s="264">
        <v>1</v>
      </c>
      <c r="E289" s="264" t="s">
        <v>633</v>
      </c>
      <c r="F289" s="264" t="s">
        <v>83</v>
      </c>
      <c r="G289" s="261" t="s">
        <v>634</v>
      </c>
      <c r="H289" s="264" t="s">
        <v>456</v>
      </c>
      <c r="I289" s="264">
        <v>4</v>
      </c>
      <c r="J289" s="264">
        <v>4</v>
      </c>
      <c r="K289" s="264"/>
      <c r="L289" s="264"/>
      <c r="M289" s="188"/>
    </row>
    <row r="290" spans="1:13" ht="25.5" customHeight="1">
      <c r="A290" s="168" t="s">
        <v>59</v>
      </c>
      <c r="B290" s="265" t="s">
        <v>623</v>
      </c>
      <c r="C290" s="262" t="s">
        <v>151</v>
      </c>
      <c r="D290" s="265">
        <v>1</v>
      </c>
      <c r="E290" s="265" t="s">
        <v>633</v>
      </c>
      <c r="F290" s="265" t="s">
        <v>83</v>
      </c>
      <c r="G290" s="262" t="s">
        <v>634</v>
      </c>
      <c r="H290" s="265" t="s">
        <v>456</v>
      </c>
      <c r="I290" s="265">
        <v>4</v>
      </c>
      <c r="J290" s="265">
        <v>4</v>
      </c>
      <c r="K290" s="265"/>
      <c r="L290" s="265"/>
      <c r="M290" s="169"/>
    </row>
    <row r="291" spans="1:13" ht="25.5" customHeight="1">
      <c r="A291" s="168" t="s">
        <v>6</v>
      </c>
      <c r="B291" s="265" t="s">
        <v>623</v>
      </c>
      <c r="C291" s="262" t="s">
        <v>151</v>
      </c>
      <c r="D291" s="265">
        <v>1</v>
      </c>
      <c r="E291" s="265" t="s">
        <v>633</v>
      </c>
      <c r="F291" s="265" t="s">
        <v>83</v>
      </c>
      <c r="G291" s="262" t="s">
        <v>635</v>
      </c>
      <c r="H291" s="265" t="s">
        <v>544</v>
      </c>
      <c r="I291" s="265">
        <v>4</v>
      </c>
      <c r="J291" s="265">
        <v>4</v>
      </c>
      <c r="K291" s="265"/>
      <c r="L291" s="265"/>
      <c r="M291" s="169"/>
    </row>
    <row r="292" spans="1:13" ht="25.5" customHeight="1">
      <c r="A292" s="168" t="s">
        <v>59</v>
      </c>
      <c r="B292" s="265" t="s">
        <v>623</v>
      </c>
      <c r="C292" s="262" t="s">
        <v>151</v>
      </c>
      <c r="D292" s="265">
        <v>1</v>
      </c>
      <c r="E292" s="265" t="s">
        <v>633</v>
      </c>
      <c r="F292" s="265" t="s">
        <v>83</v>
      </c>
      <c r="G292" s="262" t="s">
        <v>635</v>
      </c>
      <c r="H292" s="265" t="s">
        <v>544</v>
      </c>
      <c r="I292" s="265">
        <v>4</v>
      </c>
      <c r="J292" s="265">
        <v>4</v>
      </c>
      <c r="K292" s="265"/>
      <c r="L292" s="265"/>
      <c r="M292" s="169"/>
    </row>
    <row r="293" spans="1:13" ht="53.25" customHeight="1">
      <c r="A293" s="168" t="s">
        <v>6</v>
      </c>
      <c r="B293" s="265" t="s">
        <v>623</v>
      </c>
      <c r="C293" s="262" t="s">
        <v>151</v>
      </c>
      <c r="D293" s="265">
        <v>1</v>
      </c>
      <c r="E293" s="265" t="s">
        <v>633</v>
      </c>
      <c r="F293" s="265" t="s">
        <v>83</v>
      </c>
      <c r="G293" s="262" t="s">
        <v>636</v>
      </c>
      <c r="H293" s="265" t="s">
        <v>456</v>
      </c>
      <c r="I293" s="265">
        <v>4</v>
      </c>
      <c r="J293" s="265">
        <v>4</v>
      </c>
      <c r="K293" s="265"/>
      <c r="L293" s="265"/>
      <c r="M293" s="169"/>
    </row>
    <row r="294" spans="1:13" ht="55.5" customHeight="1" thickBot="1">
      <c r="A294" s="174" t="s">
        <v>59</v>
      </c>
      <c r="B294" s="268" t="s">
        <v>623</v>
      </c>
      <c r="C294" s="267" t="s">
        <v>151</v>
      </c>
      <c r="D294" s="268">
        <v>1</v>
      </c>
      <c r="E294" s="268" t="s">
        <v>633</v>
      </c>
      <c r="F294" s="268" t="s">
        <v>83</v>
      </c>
      <c r="G294" s="267" t="s">
        <v>636</v>
      </c>
      <c r="H294" s="268" t="s">
        <v>456</v>
      </c>
      <c r="I294" s="268">
        <v>4</v>
      </c>
      <c r="J294" s="268">
        <v>4</v>
      </c>
      <c r="K294" s="268"/>
      <c r="L294" s="268"/>
      <c r="M294" s="175"/>
    </row>
    <row r="295" spans="1:13" ht="25.5" customHeight="1">
      <c r="A295" s="200" t="s">
        <v>7</v>
      </c>
      <c r="B295" s="264" t="s">
        <v>623</v>
      </c>
      <c r="C295" s="261" t="s">
        <v>151</v>
      </c>
      <c r="D295" s="264">
        <v>1</v>
      </c>
      <c r="E295" s="264" t="s">
        <v>637</v>
      </c>
      <c r="F295" s="264" t="s">
        <v>83</v>
      </c>
      <c r="G295" s="261" t="s">
        <v>638</v>
      </c>
      <c r="H295" s="264" t="s">
        <v>562</v>
      </c>
      <c r="I295" s="264">
        <v>5</v>
      </c>
      <c r="J295" s="264">
        <v>2</v>
      </c>
      <c r="K295" s="264">
        <v>3</v>
      </c>
      <c r="L295" s="264"/>
      <c r="M295" s="188"/>
    </row>
    <row r="296" spans="1:13" ht="25.5" customHeight="1">
      <c r="A296" s="168" t="s">
        <v>45</v>
      </c>
      <c r="B296" s="265" t="s">
        <v>623</v>
      </c>
      <c r="C296" s="262" t="s">
        <v>151</v>
      </c>
      <c r="D296" s="265">
        <v>1</v>
      </c>
      <c r="E296" s="265" t="s">
        <v>637</v>
      </c>
      <c r="F296" s="265" t="s">
        <v>83</v>
      </c>
      <c r="G296" s="262" t="s">
        <v>638</v>
      </c>
      <c r="H296" s="265" t="s">
        <v>562</v>
      </c>
      <c r="I296" s="265">
        <v>1</v>
      </c>
      <c r="J296" s="265"/>
      <c r="K296" s="265">
        <v>1</v>
      </c>
      <c r="L296" s="265"/>
      <c r="M296" s="169"/>
    </row>
    <row r="297" spans="1:13" ht="25.5" customHeight="1">
      <c r="A297" s="168" t="s">
        <v>59</v>
      </c>
      <c r="B297" s="265" t="s">
        <v>623</v>
      </c>
      <c r="C297" s="262" t="s">
        <v>151</v>
      </c>
      <c r="D297" s="265">
        <v>1</v>
      </c>
      <c r="E297" s="265" t="s">
        <v>637</v>
      </c>
      <c r="F297" s="265" t="s">
        <v>83</v>
      </c>
      <c r="G297" s="262" t="s">
        <v>638</v>
      </c>
      <c r="H297" s="265" t="s">
        <v>562</v>
      </c>
      <c r="I297" s="265">
        <v>6</v>
      </c>
      <c r="J297" s="265">
        <v>2</v>
      </c>
      <c r="K297" s="265">
        <v>4</v>
      </c>
      <c r="L297" s="265"/>
      <c r="M297" s="169"/>
    </row>
    <row r="298" spans="1:13" ht="25.5" customHeight="1">
      <c r="A298" s="168" t="s">
        <v>7</v>
      </c>
      <c r="B298" s="265" t="s">
        <v>623</v>
      </c>
      <c r="C298" s="262" t="s">
        <v>151</v>
      </c>
      <c r="D298" s="265">
        <v>1</v>
      </c>
      <c r="E298" s="265" t="s">
        <v>637</v>
      </c>
      <c r="F298" s="265" t="s">
        <v>83</v>
      </c>
      <c r="G298" s="262" t="s">
        <v>639</v>
      </c>
      <c r="H298" s="265" t="s">
        <v>501</v>
      </c>
      <c r="I298" s="265">
        <v>5</v>
      </c>
      <c r="J298" s="265">
        <v>1</v>
      </c>
      <c r="K298" s="265">
        <v>4</v>
      </c>
      <c r="L298" s="265"/>
      <c r="M298" s="169"/>
    </row>
    <row r="299" spans="1:13" ht="25.5" customHeight="1">
      <c r="A299" s="168" t="s">
        <v>45</v>
      </c>
      <c r="B299" s="265" t="s">
        <v>623</v>
      </c>
      <c r="C299" s="262" t="s">
        <v>151</v>
      </c>
      <c r="D299" s="265">
        <v>1</v>
      </c>
      <c r="E299" s="265" t="s">
        <v>637</v>
      </c>
      <c r="F299" s="265" t="s">
        <v>83</v>
      </c>
      <c r="G299" s="262" t="s">
        <v>639</v>
      </c>
      <c r="H299" s="265" t="s">
        <v>501</v>
      </c>
      <c r="I299" s="265">
        <v>1</v>
      </c>
      <c r="J299" s="265"/>
      <c r="K299" s="265">
        <v>1</v>
      </c>
      <c r="L299" s="265"/>
      <c r="M299" s="169"/>
    </row>
    <row r="300" spans="1:13" ht="25.5" customHeight="1">
      <c r="A300" s="168" t="s">
        <v>59</v>
      </c>
      <c r="B300" s="265" t="s">
        <v>623</v>
      </c>
      <c r="C300" s="262" t="s">
        <v>151</v>
      </c>
      <c r="D300" s="265">
        <v>1</v>
      </c>
      <c r="E300" s="265" t="s">
        <v>637</v>
      </c>
      <c r="F300" s="265" t="s">
        <v>83</v>
      </c>
      <c r="G300" s="262" t="s">
        <v>639</v>
      </c>
      <c r="H300" s="265" t="s">
        <v>501</v>
      </c>
      <c r="I300" s="265">
        <v>6</v>
      </c>
      <c r="J300" s="265">
        <v>1</v>
      </c>
      <c r="K300" s="265">
        <v>5</v>
      </c>
      <c r="L300" s="265"/>
      <c r="M300" s="169"/>
    </row>
    <row r="301" spans="1:13" ht="25.5" customHeight="1">
      <c r="A301" s="168" t="s">
        <v>7</v>
      </c>
      <c r="B301" s="265" t="s">
        <v>623</v>
      </c>
      <c r="C301" s="262" t="s">
        <v>151</v>
      </c>
      <c r="D301" s="265">
        <v>1</v>
      </c>
      <c r="E301" s="265" t="s">
        <v>637</v>
      </c>
      <c r="F301" s="265" t="s">
        <v>83</v>
      </c>
      <c r="G301" s="262" t="s">
        <v>640</v>
      </c>
      <c r="H301" s="265" t="s">
        <v>641</v>
      </c>
      <c r="I301" s="265">
        <v>5</v>
      </c>
      <c r="J301" s="265">
        <v>4</v>
      </c>
      <c r="K301" s="265">
        <v>1</v>
      </c>
      <c r="L301" s="265"/>
      <c r="M301" s="169"/>
    </row>
    <row r="302" spans="1:13" ht="25.5" customHeight="1">
      <c r="A302" s="168" t="s">
        <v>45</v>
      </c>
      <c r="B302" s="265" t="s">
        <v>623</v>
      </c>
      <c r="C302" s="262" t="s">
        <v>151</v>
      </c>
      <c r="D302" s="265">
        <v>1</v>
      </c>
      <c r="E302" s="265" t="s">
        <v>637</v>
      </c>
      <c r="F302" s="265" t="s">
        <v>83</v>
      </c>
      <c r="G302" s="262" t="s">
        <v>640</v>
      </c>
      <c r="H302" s="265" t="s">
        <v>641</v>
      </c>
      <c r="I302" s="265">
        <v>1</v>
      </c>
      <c r="J302" s="265"/>
      <c r="K302" s="265">
        <v>1</v>
      </c>
      <c r="L302" s="265"/>
      <c r="M302" s="169"/>
    </row>
    <row r="303" spans="1:13" ht="25.5" customHeight="1" thickBot="1">
      <c r="A303" s="172" t="s">
        <v>59</v>
      </c>
      <c r="B303" s="266" t="s">
        <v>623</v>
      </c>
      <c r="C303" s="263" t="s">
        <v>151</v>
      </c>
      <c r="D303" s="266">
        <v>1</v>
      </c>
      <c r="E303" s="266" t="s">
        <v>637</v>
      </c>
      <c r="F303" s="266" t="s">
        <v>83</v>
      </c>
      <c r="G303" s="263" t="s">
        <v>640</v>
      </c>
      <c r="H303" s="266" t="s">
        <v>641</v>
      </c>
      <c r="I303" s="266">
        <v>6</v>
      </c>
      <c r="J303" s="266">
        <v>4</v>
      </c>
      <c r="K303" s="266">
        <v>2</v>
      </c>
      <c r="L303" s="266"/>
      <c r="M303" s="173"/>
    </row>
    <row r="304" spans="1:13" ht="25.5" customHeight="1">
      <c r="A304" s="200" t="s">
        <v>6</v>
      </c>
      <c r="B304" s="264" t="s">
        <v>643</v>
      </c>
      <c r="C304" s="261" t="s">
        <v>160</v>
      </c>
      <c r="D304" s="264">
        <v>1</v>
      </c>
      <c r="E304" s="264" t="s">
        <v>642</v>
      </c>
      <c r="F304" s="264" t="s">
        <v>71</v>
      </c>
      <c r="G304" s="264" t="s">
        <v>450</v>
      </c>
      <c r="H304" s="264" t="s">
        <v>451</v>
      </c>
      <c r="I304" s="264">
        <v>5</v>
      </c>
      <c r="J304" s="264">
        <v>4</v>
      </c>
      <c r="K304" s="264">
        <v>1</v>
      </c>
      <c r="L304" s="264"/>
      <c r="M304" s="188"/>
    </row>
    <row r="305" spans="1:14" ht="25.5" customHeight="1">
      <c r="A305" s="166" t="s">
        <v>45</v>
      </c>
      <c r="B305" s="265" t="s">
        <v>643</v>
      </c>
      <c r="C305" s="262" t="s">
        <v>160</v>
      </c>
      <c r="D305" s="265">
        <v>1</v>
      </c>
      <c r="E305" s="265" t="s">
        <v>642</v>
      </c>
      <c r="F305" s="265" t="s">
        <v>71</v>
      </c>
      <c r="G305" s="265" t="s">
        <v>450</v>
      </c>
      <c r="H305" s="265" t="s">
        <v>451</v>
      </c>
      <c r="I305" s="265">
        <v>6</v>
      </c>
      <c r="J305" s="265">
        <v>3</v>
      </c>
      <c r="K305" s="265">
        <v>3</v>
      </c>
      <c r="L305" s="265"/>
      <c r="M305" s="169"/>
      <c r="N305" s="39" t="str">
        <f>IF(I305=SUM(J305:M305)," ","ОШИБКА")</f>
        <v> </v>
      </c>
    </row>
    <row r="306" spans="1:14" ht="25.5" customHeight="1">
      <c r="A306" s="168" t="s">
        <v>59</v>
      </c>
      <c r="B306" s="265" t="s">
        <v>643</v>
      </c>
      <c r="C306" s="262" t="s">
        <v>160</v>
      </c>
      <c r="D306" s="265">
        <v>1</v>
      </c>
      <c r="E306" s="265" t="s">
        <v>642</v>
      </c>
      <c r="F306" s="265" t="s">
        <v>71</v>
      </c>
      <c r="G306" s="265" t="s">
        <v>450</v>
      </c>
      <c r="H306" s="265" t="s">
        <v>451</v>
      </c>
      <c r="I306" s="265">
        <v>11</v>
      </c>
      <c r="J306" s="265">
        <v>7</v>
      </c>
      <c r="K306" s="265">
        <v>4</v>
      </c>
      <c r="L306" s="265"/>
      <c r="M306" s="169"/>
      <c r="N306" s="39" t="str">
        <f>IF(I306=SUM(J306:M306)," ","ОШИБКА")</f>
        <v> </v>
      </c>
    </row>
    <row r="307" spans="1:13" ht="25.5" customHeight="1">
      <c r="A307" s="273" t="s">
        <v>6</v>
      </c>
      <c r="B307" s="265" t="s">
        <v>643</v>
      </c>
      <c r="C307" s="262" t="s">
        <v>160</v>
      </c>
      <c r="D307" s="265">
        <v>1</v>
      </c>
      <c r="E307" s="265" t="s">
        <v>642</v>
      </c>
      <c r="F307" s="265" t="s">
        <v>71</v>
      </c>
      <c r="G307" s="265" t="s">
        <v>179</v>
      </c>
      <c r="H307" s="265" t="s">
        <v>646</v>
      </c>
      <c r="I307" s="265">
        <v>5</v>
      </c>
      <c r="J307" s="265">
        <v>1</v>
      </c>
      <c r="K307" s="265">
        <v>4</v>
      </c>
      <c r="L307" s="265"/>
      <c r="M307" s="169"/>
    </row>
    <row r="308" spans="1:14" ht="25.5" customHeight="1">
      <c r="A308" s="166" t="s">
        <v>45</v>
      </c>
      <c r="B308" s="265" t="s">
        <v>643</v>
      </c>
      <c r="C308" s="262" t="s">
        <v>160</v>
      </c>
      <c r="D308" s="265">
        <v>1</v>
      </c>
      <c r="E308" s="265" t="s">
        <v>642</v>
      </c>
      <c r="F308" s="265" t="s">
        <v>71</v>
      </c>
      <c r="G308" s="265" t="s">
        <v>179</v>
      </c>
      <c r="H308" s="265" t="s">
        <v>646</v>
      </c>
      <c r="I308" s="265">
        <v>6</v>
      </c>
      <c r="J308" s="265">
        <v>2</v>
      </c>
      <c r="K308" s="265">
        <v>4</v>
      </c>
      <c r="L308" s="265"/>
      <c r="M308" s="169"/>
      <c r="N308" s="39" t="str">
        <f aca="true" t="shared" si="4" ref="N308:N315">IF(I308=SUM(J308:M308)," ","ОШИБКА")</f>
        <v> </v>
      </c>
    </row>
    <row r="309" spans="1:14" ht="25.5" customHeight="1">
      <c r="A309" s="168" t="s">
        <v>59</v>
      </c>
      <c r="B309" s="265" t="s">
        <v>643</v>
      </c>
      <c r="C309" s="262" t="s">
        <v>160</v>
      </c>
      <c r="D309" s="265">
        <v>1</v>
      </c>
      <c r="E309" s="265" t="s">
        <v>642</v>
      </c>
      <c r="F309" s="265" t="s">
        <v>71</v>
      </c>
      <c r="G309" s="265" t="s">
        <v>179</v>
      </c>
      <c r="H309" s="265" t="s">
        <v>646</v>
      </c>
      <c r="I309" s="265">
        <v>11</v>
      </c>
      <c r="J309" s="265">
        <v>3</v>
      </c>
      <c r="K309" s="265">
        <v>8</v>
      </c>
      <c r="L309" s="265"/>
      <c r="M309" s="169"/>
      <c r="N309" s="39" t="str">
        <f t="shared" si="4"/>
        <v> </v>
      </c>
    </row>
    <row r="310" spans="1:14" ht="25.5" customHeight="1">
      <c r="A310" s="273" t="s">
        <v>6</v>
      </c>
      <c r="B310" s="265" t="s">
        <v>643</v>
      </c>
      <c r="C310" s="262" t="s">
        <v>160</v>
      </c>
      <c r="D310" s="265">
        <v>1</v>
      </c>
      <c r="E310" s="265" t="s">
        <v>642</v>
      </c>
      <c r="F310" s="265" t="s">
        <v>71</v>
      </c>
      <c r="G310" s="262" t="s">
        <v>644</v>
      </c>
      <c r="H310" s="265" t="s">
        <v>451</v>
      </c>
      <c r="I310" s="265">
        <v>5</v>
      </c>
      <c r="J310" s="265">
        <v>2</v>
      </c>
      <c r="K310" s="265">
        <v>3</v>
      </c>
      <c r="L310" s="265"/>
      <c r="M310" s="169"/>
      <c r="N310" s="39" t="str">
        <f t="shared" si="4"/>
        <v> </v>
      </c>
    </row>
    <row r="311" spans="1:14" ht="25.5" customHeight="1">
      <c r="A311" s="166" t="s">
        <v>45</v>
      </c>
      <c r="B311" s="265" t="s">
        <v>643</v>
      </c>
      <c r="C311" s="262" t="s">
        <v>160</v>
      </c>
      <c r="D311" s="265">
        <v>1</v>
      </c>
      <c r="E311" s="265" t="s">
        <v>642</v>
      </c>
      <c r="F311" s="265" t="s">
        <v>71</v>
      </c>
      <c r="G311" s="262" t="s">
        <v>644</v>
      </c>
      <c r="H311" s="265" t="s">
        <v>451</v>
      </c>
      <c r="I311" s="265">
        <v>6</v>
      </c>
      <c r="J311" s="265">
        <v>4</v>
      </c>
      <c r="K311" s="265">
        <v>2</v>
      </c>
      <c r="L311" s="265"/>
      <c r="M311" s="169"/>
      <c r="N311" s="39" t="str">
        <f t="shared" si="4"/>
        <v> </v>
      </c>
    </row>
    <row r="312" spans="1:14" ht="25.5" customHeight="1">
      <c r="A312" s="168" t="s">
        <v>59</v>
      </c>
      <c r="B312" s="265" t="s">
        <v>643</v>
      </c>
      <c r="C312" s="262" t="s">
        <v>160</v>
      </c>
      <c r="D312" s="265">
        <v>1</v>
      </c>
      <c r="E312" s="265" t="s">
        <v>642</v>
      </c>
      <c r="F312" s="265" t="s">
        <v>71</v>
      </c>
      <c r="G312" s="262" t="s">
        <v>644</v>
      </c>
      <c r="H312" s="265" t="s">
        <v>451</v>
      </c>
      <c r="I312" s="265">
        <v>11</v>
      </c>
      <c r="J312" s="265">
        <v>6</v>
      </c>
      <c r="K312" s="265">
        <v>5</v>
      </c>
      <c r="L312" s="265"/>
      <c r="M312" s="169"/>
      <c r="N312" s="39" t="str">
        <f t="shared" si="4"/>
        <v> </v>
      </c>
    </row>
    <row r="313" spans="1:14" ht="25.5" customHeight="1">
      <c r="A313" s="273" t="s">
        <v>6</v>
      </c>
      <c r="B313" s="265" t="s">
        <v>643</v>
      </c>
      <c r="C313" s="262" t="s">
        <v>160</v>
      </c>
      <c r="D313" s="265">
        <v>1</v>
      </c>
      <c r="E313" s="265" t="s">
        <v>642</v>
      </c>
      <c r="F313" s="265" t="s">
        <v>71</v>
      </c>
      <c r="G313" s="262" t="s">
        <v>645</v>
      </c>
      <c r="H313" s="265" t="s">
        <v>472</v>
      </c>
      <c r="I313" s="265">
        <v>5</v>
      </c>
      <c r="J313" s="265">
        <v>5</v>
      </c>
      <c r="K313" s="265"/>
      <c r="L313" s="265"/>
      <c r="M313" s="169"/>
      <c r="N313" s="39" t="str">
        <f t="shared" si="4"/>
        <v> </v>
      </c>
    </row>
    <row r="314" spans="1:14" ht="25.5" customHeight="1">
      <c r="A314" s="166" t="s">
        <v>45</v>
      </c>
      <c r="B314" s="265" t="s">
        <v>643</v>
      </c>
      <c r="C314" s="262" t="s">
        <v>160</v>
      </c>
      <c r="D314" s="265">
        <v>1</v>
      </c>
      <c r="E314" s="265" t="s">
        <v>642</v>
      </c>
      <c r="F314" s="265" t="s">
        <v>71</v>
      </c>
      <c r="G314" s="262" t="s">
        <v>645</v>
      </c>
      <c r="H314" s="265" t="s">
        <v>472</v>
      </c>
      <c r="I314" s="265">
        <v>6</v>
      </c>
      <c r="J314" s="265">
        <v>4</v>
      </c>
      <c r="K314" s="265">
        <v>1</v>
      </c>
      <c r="L314" s="265"/>
      <c r="M314" s="169">
        <v>1</v>
      </c>
      <c r="N314" s="39" t="str">
        <f t="shared" si="4"/>
        <v> </v>
      </c>
    </row>
    <row r="315" spans="1:14" ht="25.5" customHeight="1" thickBot="1">
      <c r="A315" s="172" t="s">
        <v>59</v>
      </c>
      <c r="B315" s="266" t="s">
        <v>643</v>
      </c>
      <c r="C315" s="263" t="s">
        <v>160</v>
      </c>
      <c r="D315" s="266">
        <v>1</v>
      </c>
      <c r="E315" s="266" t="s">
        <v>642</v>
      </c>
      <c r="F315" s="266" t="s">
        <v>71</v>
      </c>
      <c r="G315" s="263" t="s">
        <v>645</v>
      </c>
      <c r="H315" s="266" t="s">
        <v>472</v>
      </c>
      <c r="I315" s="266">
        <v>11</v>
      </c>
      <c r="J315" s="266">
        <v>9</v>
      </c>
      <c r="K315" s="266">
        <v>1</v>
      </c>
      <c r="L315" s="266"/>
      <c r="M315" s="173">
        <v>1</v>
      </c>
      <c r="N315" s="39" t="str">
        <f t="shared" si="4"/>
        <v> </v>
      </c>
    </row>
    <row r="316" spans="1:13" ht="25.5" customHeight="1">
      <c r="A316" s="200" t="s">
        <v>6</v>
      </c>
      <c r="B316" s="264" t="s">
        <v>643</v>
      </c>
      <c r="C316" s="261" t="s">
        <v>160</v>
      </c>
      <c r="D316" s="264">
        <v>1</v>
      </c>
      <c r="E316" s="264" t="s">
        <v>647</v>
      </c>
      <c r="F316" s="264" t="s">
        <v>71</v>
      </c>
      <c r="G316" s="264" t="s">
        <v>450</v>
      </c>
      <c r="H316" s="264" t="s">
        <v>451</v>
      </c>
      <c r="I316" s="264">
        <v>4</v>
      </c>
      <c r="J316" s="264">
        <v>3</v>
      </c>
      <c r="K316" s="264">
        <v>1</v>
      </c>
      <c r="L316" s="264"/>
      <c r="M316" s="188"/>
    </row>
    <row r="317" spans="1:13" ht="25.5" customHeight="1">
      <c r="A317" s="166" t="s">
        <v>45</v>
      </c>
      <c r="B317" s="265" t="s">
        <v>643</v>
      </c>
      <c r="C317" s="262" t="s">
        <v>160</v>
      </c>
      <c r="D317" s="265">
        <v>1</v>
      </c>
      <c r="E317" s="265" t="s">
        <v>647</v>
      </c>
      <c r="F317" s="265" t="s">
        <v>71</v>
      </c>
      <c r="G317" s="265" t="s">
        <v>450</v>
      </c>
      <c r="H317" s="265" t="s">
        <v>451</v>
      </c>
      <c r="I317" s="265">
        <v>6</v>
      </c>
      <c r="J317" s="265">
        <v>3</v>
      </c>
      <c r="K317" s="265">
        <v>3</v>
      </c>
      <c r="L317" s="265"/>
      <c r="M317" s="169"/>
    </row>
    <row r="318" spans="1:13" ht="25.5" customHeight="1">
      <c r="A318" s="168" t="s">
        <v>59</v>
      </c>
      <c r="B318" s="265" t="s">
        <v>643</v>
      </c>
      <c r="C318" s="262" t="s">
        <v>160</v>
      </c>
      <c r="D318" s="265">
        <v>1</v>
      </c>
      <c r="E318" s="265" t="s">
        <v>647</v>
      </c>
      <c r="F318" s="265" t="s">
        <v>71</v>
      </c>
      <c r="G318" s="265" t="s">
        <v>450</v>
      </c>
      <c r="H318" s="265" t="s">
        <v>451</v>
      </c>
      <c r="I318" s="265">
        <v>10</v>
      </c>
      <c r="J318" s="265">
        <v>6</v>
      </c>
      <c r="K318" s="265">
        <v>4</v>
      </c>
      <c r="L318" s="265"/>
      <c r="M318" s="169"/>
    </row>
    <row r="319" spans="1:13" ht="25.5" customHeight="1">
      <c r="A319" s="273" t="s">
        <v>6</v>
      </c>
      <c r="B319" s="265" t="s">
        <v>643</v>
      </c>
      <c r="C319" s="262" t="s">
        <v>160</v>
      </c>
      <c r="D319" s="265">
        <v>1</v>
      </c>
      <c r="E319" s="265" t="s">
        <v>647</v>
      </c>
      <c r="F319" s="265" t="s">
        <v>71</v>
      </c>
      <c r="G319" s="265" t="s">
        <v>179</v>
      </c>
      <c r="H319" s="265" t="s">
        <v>646</v>
      </c>
      <c r="I319" s="265">
        <v>4</v>
      </c>
      <c r="J319" s="265">
        <v>3</v>
      </c>
      <c r="K319" s="265">
        <v>1</v>
      </c>
      <c r="L319" s="265"/>
      <c r="M319" s="169"/>
    </row>
    <row r="320" spans="1:13" ht="25.5" customHeight="1">
      <c r="A320" s="166" t="s">
        <v>45</v>
      </c>
      <c r="B320" s="265" t="s">
        <v>643</v>
      </c>
      <c r="C320" s="262" t="s">
        <v>160</v>
      </c>
      <c r="D320" s="265">
        <v>1</v>
      </c>
      <c r="E320" s="265" t="s">
        <v>647</v>
      </c>
      <c r="F320" s="265" t="s">
        <v>71</v>
      </c>
      <c r="G320" s="265" t="s">
        <v>179</v>
      </c>
      <c r="H320" s="265" t="s">
        <v>646</v>
      </c>
      <c r="I320" s="265">
        <v>6</v>
      </c>
      <c r="J320" s="265">
        <v>4</v>
      </c>
      <c r="K320" s="265">
        <v>2</v>
      </c>
      <c r="L320" s="265"/>
      <c r="M320" s="169"/>
    </row>
    <row r="321" spans="1:13" ht="25.5" customHeight="1">
      <c r="A321" s="168" t="s">
        <v>59</v>
      </c>
      <c r="B321" s="265" t="s">
        <v>643</v>
      </c>
      <c r="C321" s="262" t="s">
        <v>160</v>
      </c>
      <c r="D321" s="265">
        <v>1</v>
      </c>
      <c r="E321" s="265" t="s">
        <v>647</v>
      </c>
      <c r="F321" s="265" t="s">
        <v>71</v>
      </c>
      <c r="G321" s="265" t="s">
        <v>179</v>
      </c>
      <c r="H321" s="265" t="s">
        <v>646</v>
      </c>
      <c r="I321" s="265">
        <v>10</v>
      </c>
      <c r="J321" s="265">
        <v>7</v>
      </c>
      <c r="K321" s="265">
        <v>3</v>
      </c>
      <c r="L321" s="265"/>
      <c r="M321" s="169"/>
    </row>
    <row r="322" spans="1:13" ht="25.5" customHeight="1">
      <c r="A322" s="273" t="s">
        <v>6</v>
      </c>
      <c r="B322" s="265" t="s">
        <v>643</v>
      </c>
      <c r="C322" s="262" t="s">
        <v>160</v>
      </c>
      <c r="D322" s="265">
        <v>1</v>
      </c>
      <c r="E322" s="265" t="s">
        <v>647</v>
      </c>
      <c r="F322" s="265" t="s">
        <v>71</v>
      </c>
      <c r="G322" s="262" t="s">
        <v>644</v>
      </c>
      <c r="H322" s="265" t="s">
        <v>451</v>
      </c>
      <c r="I322" s="265">
        <v>4</v>
      </c>
      <c r="J322" s="265">
        <v>2</v>
      </c>
      <c r="K322" s="265">
        <v>2</v>
      </c>
      <c r="L322" s="265"/>
      <c r="M322" s="169"/>
    </row>
    <row r="323" spans="1:13" ht="25.5" customHeight="1">
      <c r="A323" s="166" t="s">
        <v>45</v>
      </c>
      <c r="B323" s="265" t="s">
        <v>643</v>
      </c>
      <c r="C323" s="262" t="s">
        <v>160</v>
      </c>
      <c r="D323" s="265">
        <v>1</v>
      </c>
      <c r="E323" s="265" t="s">
        <v>647</v>
      </c>
      <c r="F323" s="265" t="s">
        <v>71</v>
      </c>
      <c r="G323" s="262" t="s">
        <v>644</v>
      </c>
      <c r="H323" s="265" t="s">
        <v>451</v>
      </c>
      <c r="I323" s="265">
        <v>6</v>
      </c>
      <c r="J323" s="265">
        <v>3</v>
      </c>
      <c r="K323" s="265">
        <v>3</v>
      </c>
      <c r="L323" s="265"/>
      <c r="M323" s="169"/>
    </row>
    <row r="324" spans="1:13" ht="25.5" customHeight="1">
      <c r="A324" s="168" t="s">
        <v>59</v>
      </c>
      <c r="B324" s="265" t="s">
        <v>643</v>
      </c>
      <c r="C324" s="262" t="s">
        <v>160</v>
      </c>
      <c r="D324" s="265">
        <v>1</v>
      </c>
      <c r="E324" s="265" t="s">
        <v>647</v>
      </c>
      <c r="F324" s="265" t="s">
        <v>71</v>
      </c>
      <c r="G324" s="262" t="s">
        <v>644</v>
      </c>
      <c r="H324" s="265" t="s">
        <v>451</v>
      </c>
      <c r="I324" s="265">
        <v>10</v>
      </c>
      <c r="J324" s="265">
        <v>5</v>
      </c>
      <c r="K324" s="265">
        <v>5</v>
      </c>
      <c r="L324" s="265"/>
      <c r="M324" s="169"/>
    </row>
    <row r="325" spans="1:13" ht="25.5" customHeight="1">
      <c r="A325" s="273" t="s">
        <v>6</v>
      </c>
      <c r="B325" s="265" t="s">
        <v>643</v>
      </c>
      <c r="C325" s="262" t="s">
        <v>160</v>
      </c>
      <c r="D325" s="265">
        <v>1</v>
      </c>
      <c r="E325" s="265" t="s">
        <v>647</v>
      </c>
      <c r="F325" s="265" t="s">
        <v>71</v>
      </c>
      <c r="G325" s="262" t="s">
        <v>645</v>
      </c>
      <c r="H325" s="265" t="s">
        <v>472</v>
      </c>
      <c r="I325" s="265">
        <v>4</v>
      </c>
      <c r="J325" s="265">
        <v>3</v>
      </c>
      <c r="K325" s="265"/>
      <c r="L325" s="265"/>
      <c r="M325" s="169">
        <v>1</v>
      </c>
    </row>
    <row r="326" spans="1:13" ht="25.5" customHeight="1">
      <c r="A326" s="166" t="s">
        <v>45</v>
      </c>
      <c r="B326" s="265" t="s">
        <v>643</v>
      </c>
      <c r="C326" s="262" t="s">
        <v>160</v>
      </c>
      <c r="D326" s="265">
        <v>1</v>
      </c>
      <c r="E326" s="265" t="s">
        <v>647</v>
      </c>
      <c r="F326" s="265" t="s">
        <v>71</v>
      </c>
      <c r="G326" s="262" t="s">
        <v>645</v>
      </c>
      <c r="H326" s="265" t="s">
        <v>472</v>
      </c>
      <c r="I326" s="265">
        <v>6</v>
      </c>
      <c r="J326" s="265">
        <v>5</v>
      </c>
      <c r="K326" s="265"/>
      <c r="L326" s="265"/>
      <c r="M326" s="169">
        <v>1</v>
      </c>
    </row>
    <row r="327" spans="1:13" ht="25.5" customHeight="1" thickBot="1">
      <c r="A327" s="174" t="s">
        <v>59</v>
      </c>
      <c r="B327" s="268" t="s">
        <v>643</v>
      </c>
      <c r="C327" s="267" t="s">
        <v>160</v>
      </c>
      <c r="D327" s="268">
        <v>1</v>
      </c>
      <c r="E327" s="268" t="s">
        <v>647</v>
      </c>
      <c r="F327" s="268" t="s">
        <v>71</v>
      </c>
      <c r="G327" s="267" t="s">
        <v>645</v>
      </c>
      <c r="H327" s="268" t="s">
        <v>472</v>
      </c>
      <c r="I327" s="268">
        <v>10</v>
      </c>
      <c r="J327" s="268">
        <v>8</v>
      </c>
      <c r="K327" s="268"/>
      <c r="L327" s="268"/>
      <c r="M327" s="175">
        <v>2</v>
      </c>
    </row>
    <row r="328" spans="1:14" ht="50.25" customHeight="1">
      <c r="A328" s="131" t="s">
        <v>45</v>
      </c>
      <c r="B328" s="264" t="s">
        <v>643</v>
      </c>
      <c r="C328" s="261" t="s">
        <v>160</v>
      </c>
      <c r="D328" s="264">
        <v>2</v>
      </c>
      <c r="E328" s="264" t="s">
        <v>161</v>
      </c>
      <c r="F328" s="264" t="s">
        <v>73</v>
      </c>
      <c r="G328" s="274" t="s">
        <v>473</v>
      </c>
      <c r="H328" s="198" t="s">
        <v>474</v>
      </c>
      <c r="I328" s="264">
        <v>21</v>
      </c>
      <c r="J328" s="264">
        <v>6</v>
      </c>
      <c r="K328" s="264">
        <v>10</v>
      </c>
      <c r="L328" s="264"/>
      <c r="M328" s="188">
        <v>5</v>
      </c>
      <c r="N328" s="39" t="str">
        <f aca="true" t="shared" si="5" ref="N328:N337">IF(I328=SUM(J328:M328)," ","ОШИБКА")</f>
        <v> </v>
      </c>
    </row>
    <row r="329" spans="1:14" ht="49.5" customHeight="1">
      <c r="A329" s="168" t="s">
        <v>59</v>
      </c>
      <c r="B329" s="265" t="s">
        <v>643</v>
      </c>
      <c r="C329" s="262" t="s">
        <v>160</v>
      </c>
      <c r="D329" s="265">
        <v>2</v>
      </c>
      <c r="E329" s="265" t="s">
        <v>161</v>
      </c>
      <c r="F329" s="265" t="s">
        <v>73</v>
      </c>
      <c r="G329" s="197" t="s">
        <v>473</v>
      </c>
      <c r="H329" s="193" t="s">
        <v>474</v>
      </c>
      <c r="I329" s="265">
        <v>21</v>
      </c>
      <c r="J329" s="265">
        <v>6</v>
      </c>
      <c r="K329" s="265">
        <v>10</v>
      </c>
      <c r="L329" s="265"/>
      <c r="M329" s="169">
        <v>5</v>
      </c>
      <c r="N329" s="39" t="str">
        <f t="shared" si="5"/>
        <v> </v>
      </c>
    </row>
    <row r="330" spans="1:14" ht="25.5" customHeight="1">
      <c r="A330" s="166" t="s">
        <v>45</v>
      </c>
      <c r="B330" s="265" t="s">
        <v>643</v>
      </c>
      <c r="C330" s="262" t="s">
        <v>160</v>
      </c>
      <c r="D330" s="265">
        <v>2</v>
      </c>
      <c r="E330" s="265" t="s">
        <v>161</v>
      </c>
      <c r="F330" s="265" t="s">
        <v>75</v>
      </c>
      <c r="G330" s="265" t="s">
        <v>648</v>
      </c>
      <c r="H330" s="196" t="s">
        <v>471</v>
      </c>
      <c r="I330" s="265">
        <v>21</v>
      </c>
      <c r="J330" s="265">
        <v>2</v>
      </c>
      <c r="K330" s="265">
        <v>5</v>
      </c>
      <c r="L330" s="265">
        <v>1</v>
      </c>
      <c r="M330" s="169">
        <v>13</v>
      </c>
      <c r="N330" s="39" t="str">
        <f t="shared" si="5"/>
        <v> </v>
      </c>
    </row>
    <row r="331" spans="1:14" ht="25.5" customHeight="1">
      <c r="A331" s="168" t="s">
        <v>59</v>
      </c>
      <c r="B331" s="265" t="s">
        <v>643</v>
      </c>
      <c r="C331" s="262" t="s">
        <v>160</v>
      </c>
      <c r="D331" s="265">
        <v>2</v>
      </c>
      <c r="E331" s="265" t="s">
        <v>161</v>
      </c>
      <c r="F331" s="265" t="s">
        <v>75</v>
      </c>
      <c r="G331" s="265" t="s">
        <v>648</v>
      </c>
      <c r="H331" s="196" t="s">
        <v>471</v>
      </c>
      <c r="I331" s="265">
        <v>21</v>
      </c>
      <c r="J331" s="265">
        <v>2</v>
      </c>
      <c r="K331" s="265">
        <v>5</v>
      </c>
      <c r="L331" s="265">
        <v>1</v>
      </c>
      <c r="M331" s="169">
        <v>13</v>
      </c>
      <c r="N331" s="39" t="str">
        <f t="shared" si="5"/>
        <v> </v>
      </c>
    </row>
    <row r="332" spans="1:14" ht="25.5" customHeight="1">
      <c r="A332" s="166" t="s">
        <v>45</v>
      </c>
      <c r="B332" s="265" t="s">
        <v>643</v>
      </c>
      <c r="C332" s="262" t="s">
        <v>160</v>
      </c>
      <c r="D332" s="265">
        <v>2</v>
      </c>
      <c r="E332" s="265" t="s">
        <v>161</v>
      </c>
      <c r="F332" s="265" t="s">
        <v>73</v>
      </c>
      <c r="G332" s="262" t="s">
        <v>568</v>
      </c>
      <c r="H332" s="265" t="s">
        <v>569</v>
      </c>
      <c r="I332" s="265">
        <v>21</v>
      </c>
      <c r="J332" s="265">
        <v>3</v>
      </c>
      <c r="K332" s="265">
        <v>7</v>
      </c>
      <c r="L332" s="265">
        <v>2</v>
      </c>
      <c r="M332" s="169">
        <v>9</v>
      </c>
      <c r="N332" s="39" t="str">
        <f t="shared" si="5"/>
        <v> </v>
      </c>
    </row>
    <row r="333" spans="1:14" ht="25.5" customHeight="1">
      <c r="A333" s="168" t="s">
        <v>59</v>
      </c>
      <c r="B333" s="265" t="s">
        <v>643</v>
      </c>
      <c r="C333" s="262" t="s">
        <v>160</v>
      </c>
      <c r="D333" s="265">
        <v>2</v>
      </c>
      <c r="E333" s="265" t="s">
        <v>161</v>
      </c>
      <c r="F333" s="265" t="s">
        <v>73</v>
      </c>
      <c r="G333" s="262" t="s">
        <v>568</v>
      </c>
      <c r="H333" s="265" t="s">
        <v>569</v>
      </c>
      <c r="I333" s="265">
        <v>21</v>
      </c>
      <c r="J333" s="265">
        <v>3</v>
      </c>
      <c r="K333" s="265">
        <v>7</v>
      </c>
      <c r="L333" s="265">
        <v>2</v>
      </c>
      <c r="M333" s="169">
        <v>9</v>
      </c>
      <c r="N333" s="39" t="str">
        <f t="shared" si="5"/>
        <v> </v>
      </c>
    </row>
    <row r="334" spans="1:14" ht="25.5" customHeight="1">
      <c r="A334" s="166" t="s">
        <v>45</v>
      </c>
      <c r="B334" s="265" t="s">
        <v>643</v>
      </c>
      <c r="C334" s="262" t="s">
        <v>160</v>
      </c>
      <c r="D334" s="265">
        <v>2</v>
      </c>
      <c r="E334" s="265" t="s">
        <v>161</v>
      </c>
      <c r="F334" s="265" t="s">
        <v>73</v>
      </c>
      <c r="G334" s="262" t="s">
        <v>649</v>
      </c>
      <c r="H334" s="265" t="s">
        <v>451</v>
      </c>
      <c r="I334" s="265">
        <v>21</v>
      </c>
      <c r="J334" s="265">
        <v>6</v>
      </c>
      <c r="K334" s="265">
        <v>2</v>
      </c>
      <c r="L334" s="265"/>
      <c r="M334" s="169">
        <v>13</v>
      </c>
      <c r="N334" s="39" t="str">
        <f t="shared" si="5"/>
        <v> </v>
      </c>
    </row>
    <row r="335" spans="1:14" ht="25.5" customHeight="1">
      <c r="A335" s="168" t="s">
        <v>59</v>
      </c>
      <c r="B335" s="265" t="s">
        <v>643</v>
      </c>
      <c r="C335" s="262" t="s">
        <v>160</v>
      </c>
      <c r="D335" s="265">
        <v>2</v>
      </c>
      <c r="E335" s="265" t="s">
        <v>161</v>
      </c>
      <c r="F335" s="265" t="s">
        <v>73</v>
      </c>
      <c r="G335" s="262" t="s">
        <v>649</v>
      </c>
      <c r="H335" s="265" t="s">
        <v>451</v>
      </c>
      <c r="I335" s="265">
        <v>21</v>
      </c>
      <c r="J335" s="265">
        <v>6</v>
      </c>
      <c r="K335" s="265">
        <v>2</v>
      </c>
      <c r="L335" s="265"/>
      <c r="M335" s="169">
        <v>13</v>
      </c>
      <c r="N335" s="39" t="str">
        <f t="shared" si="5"/>
        <v> </v>
      </c>
    </row>
    <row r="336" spans="1:14" ht="38.25">
      <c r="A336" s="166" t="s">
        <v>45</v>
      </c>
      <c r="B336" s="265" t="s">
        <v>643</v>
      </c>
      <c r="C336" s="262" t="s">
        <v>160</v>
      </c>
      <c r="D336" s="265">
        <v>2</v>
      </c>
      <c r="E336" s="265" t="s">
        <v>161</v>
      </c>
      <c r="F336" s="265" t="s">
        <v>75</v>
      </c>
      <c r="G336" s="262" t="s">
        <v>650</v>
      </c>
      <c r="H336" s="265" t="s">
        <v>453</v>
      </c>
      <c r="I336" s="265">
        <v>21</v>
      </c>
      <c r="J336" s="265">
        <v>11</v>
      </c>
      <c r="K336" s="265">
        <v>3</v>
      </c>
      <c r="L336" s="265">
        <v>2</v>
      </c>
      <c r="M336" s="169">
        <v>5</v>
      </c>
      <c r="N336" s="39" t="str">
        <f t="shared" si="5"/>
        <v> </v>
      </c>
    </row>
    <row r="337" spans="1:14" ht="42" customHeight="1" thickBot="1">
      <c r="A337" s="174" t="s">
        <v>59</v>
      </c>
      <c r="B337" s="268" t="s">
        <v>643</v>
      </c>
      <c r="C337" s="267" t="s">
        <v>160</v>
      </c>
      <c r="D337" s="268">
        <v>2</v>
      </c>
      <c r="E337" s="268" t="s">
        <v>161</v>
      </c>
      <c r="F337" s="268" t="s">
        <v>75</v>
      </c>
      <c r="G337" s="267" t="s">
        <v>650</v>
      </c>
      <c r="H337" s="268" t="s">
        <v>453</v>
      </c>
      <c r="I337" s="268">
        <v>21</v>
      </c>
      <c r="J337" s="268">
        <v>11</v>
      </c>
      <c r="K337" s="268">
        <v>3</v>
      </c>
      <c r="L337" s="268">
        <v>2</v>
      </c>
      <c r="M337" s="175">
        <v>5</v>
      </c>
      <c r="N337" s="39" t="str">
        <f t="shared" si="5"/>
        <v> </v>
      </c>
    </row>
    <row r="338" spans="1:13" ht="55.5" customHeight="1">
      <c r="A338" s="200" t="s">
        <v>6</v>
      </c>
      <c r="B338" s="264" t="s">
        <v>643</v>
      </c>
      <c r="C338" s="261" t="s">
        <v>160</v>
      </c>
      <c r="D338" s="264">
        <v>2</v>
      </c>
      <c r="E338" s="264" t="s">
        <v>162</v>
      </c>
      <c r="F338" s="264" t="s">
        <v>73</v>
      </c>
      <c r="G338" s="274" t="s">
        <v>473</v>
      </c>
      <c r="H338" s="198" t="s">
        <v>474</v>
      </c>
      <c r="I338" s="264">
        <v>1</v>
      </c>
      <c r="J338" s="264">
        <v>1</v>
      </c>
      <c r="K338" s="264"/>
      <c r="L338" s="264"/>
      <c r="M338" s="188"/>
    </row>
    <row r="339" spans="1:13" ht="53.25" customHeight="1">
      <c r="A339" s="166" t="s">
        <v>45</v>
      </c>
      <c r="B339" s="265" t="s">
        <v>643</v>
      </c>
      <c r="C339" s="262" t="s">
        <v>160</v>
      </c>
      <c r="D339" s="265">
        <v>2</v>
      </c>
      <c r="E339" s="265" t="s">
        <v>162</v>
      </c>
      <c r="F339" s="265" t="s">
        <v>73</v>
      </c>
      <c r="G339" s="197" t="s">
        <v>473</v>
      </c>
      <c r="H339" s="193" t="s">
        <v>474</v>
      </c>
      <c r="I339" s="265">
        <v>11</v>
      </c>
      <c r="J339" s="265">
        <v>8</v>
      </c>
      <c r="K339" s="265">
        <v>2</v>
      </c>
      <c r="L339" s="265">
        <v>1</v>
      </c>
      <c r="M339" s="169"/>
    </row>
    <row r="340" spans="1:13" ht="51.75" customHeight="1">
      <c r="A340" s="168" t="s">
        <v>59</v>
      </c>
      <c r="B340" s="265" t="s">
        <v>643</v>
      </c>
      <c r="C340" s="262" t="s">
        <v>160</v>
      </c>
      <c r="D340" s="265">
        <v>2</v>
      </c>
      <c r="E340" s="265" t="s">
        <v>162</v>
      </c>
      <c r="F340" s="265" t="s">
        <v>73</v>
      </c>
      <c r="G340" s="197" t="s">
        <v>473</v>
      </c>
      <c r="H340" s="193" t="s">
        <v>474</v>
      </c>
      <c r="I340" s="265">
        <v>12</v>
      </c>
      <c r="J340" s="265">
        <v>9</v>
      </c>
      <c r="K340" s="265">
        <v>2</v>
      </c>
      <c r="L340" s="265">
        <v>1</v>
      </c>
      <c r="M340" s="169"/>
    </row>
    <row r="341" spans="1:13" ht="29.25" customHeight="1">
      <c r="A341" s="168" t="s">
        <v>6</v>
      </c>
      <c r="B341" s="265" t="s">
        <v>643</v>
      </c>
      <c r="C341" s="262" t="s">
        <v>160</v>
      </c>
      <c r="D341" s="265">
        <v>2</v>
      </c>
      <c r="E341" s="265" t="s">
        <v>162</v>
      </c>
      <c r="F341" s="265" t="s">
        <v>75</v>
      </c>
      <c r="G341" s="265" t="s">
        <v>470</v>
      </c>
      <c r="H341" s="196" t="s">
        <v>471</v>
      </c>
      <c r="I341" s="265">
        <v>1</v>
      </c>
      <c r="J341" s="265">
        <v>1</v>
      </c>
      <c r="K341" s="265"/>
      <c r="L341" s="265"/>
      <c r="M341" s="169"/>
    </row>
    <row r="342" spans="1:13" ht="29.25" customHeight="1">
      <c r="A342" s="166" t="s">
        <v>45</v>
      </c>
      <c r="B342" s="265" t="s">
        <v>643</v>
      </c>
      <c r="C342" s="262" t="s">
        <v>160</v>
      </c>
      <c r="D342" s="265">
        <v>2</v>
      </c>
      <c r="E342" s="265" t="s">
        <v>162</v>
      </c>
      <c r="F342" s="265" t="s">
        <v>75</v>
      </c>
      <c r="G342" s="265" t="s">
        <v>470</v>
      </c>
      <c r="H342" s="196" t="s">
        <v>471</v>
      </c>
      <c r="I342" s="265">
        <v>11</v>
      </c>
      <c r="J342" s="265">
        <v>3</v>
      </c>
      <c r="K342" s="265">
        <v>3</v>
      </c>
      <c r="L342" s="265"/>
      <c r="M342" s="169">
        <v>5</v>
      </c>
    </row>
    <row r="343" spans="1:13" ht="29.25" customHeight="1">
      <c r="A343" s="168" t="s">
        <v>59</v>
      </c>
      <c r="B343" s="265" t="s">
        <v>643</v>
      </c>
      <c r="C343" s="262" t="s">
        <v>160</v>
      </c>
      <c r="D343" s="265">
        <v>2</v>
      </c>
      <c r="E343" s="265" t="s">
        <v>162</v>
      </c>
      <c r="F343" s="265" t="s">
        <v>75</v>
      </c>
      <c r="G343" s="265" t="s">
        <v>470</v>
      </c>
      <c r="H343" s="196" t="s">
        <v>471</v>
      </c>
      <c r="I343" s="265">
        <v>12</v>
      </c>
      <c r="J343" s="265">
        <v>4</v>
      </c>
      <c r="K343" s="265">
        <v>3</v>
      </c>
      <c r="L343" s="265"/>
      <c r="M343" s="169">
        <v>5</v>
      </c>
    </row>
    <row r="344" spans="1:13" ht="29.25" customHeight="1">
      <c r="A344" s="166" t="s">
        <v>6</v>
      </c>
      <c r="B344" s="265" t="s">
        <v>643</v>
      </c>
      <c r="C344" s="262" t="s">
        <v>160</v>
      </c>
      <c r="D344" s="265">
        <v>2</v>
      </c>
      <c r="E344" s="265" t="s">
        <v>162</v>
      </c>
      <c r="F344" s="265" t="s">
        <v>73</v>
      </c>
      <c r="G344" s="262" t="s">
        <v>568</v>
      </c>
      <c r="H344" s="265" t="s">
        <v>569</v>
      </c>
      <c r="I344" s="265">
        <v>1</v>
      </c>
      <c r="J344" s="265">
        <v>1</v>
      </c>
      <c r="K344" s="265"/>
      <c r="L344" s="265"/>
      <c r="M344" s="169"/>
    </row>
    <row r="345" spans="1:13" ht="29.25" customHeight="1">
      <c r="A345" s="166" t="s">
        <v>45</v>
      </c>
      <c r="B345" s="265" t="s">
        <v>643</v>
      </c>
      <c r="C345" s="262" t="s">
        <v>160</v>
      </c>
      <c r="D345" s="265">
        <v>2</v>
      </c>
      <c r="E345" s="265" t="s">
        <v>162</v>
      </c>
      <c r="F345" s="265" t="s">
        <v>73</v>
      </c>
      <c r="G345" s="262" t="s">
        <v>568</v>
      </c>
      <c r="H345" s="265" t="s">
        <v>569</v>
      </c>
      <c r="I345" s="265">
        <v>11</v>
      </c>
      <c r="J345" s="265">
        <v>5</v>
      </c>
      <c r="K345" s="265">
        <v>2</v>
      </c>
      <c r="L345" s="265">
        <v>2</v>
      </c>
      <c r="M345" s="169">
        <v>2</v>
      </c>
    </row>
    <row r="346" spans="1:13" ht="29.25" customHeight="1">
      <c r="A346" s="168" t="s">
        <v>59</v>
      </c>
      <c r="B346" s="265" t="s">
        <v>643</v>
      </c>
      <c r="C346" s="262" t="s">
        <v>160</v>
      </c>
      <c r="D346" s="265">
        <v>2</v>
      </c>
      <c r="E346" s="265" t="s">
        <v>162</v>
      </c>
      <c r="F346" s="265" t="s">
        <v>73</v>
      </c>
      <c r="G346" s="262" t="s">
        <v>568</v>
      </c>
      <c r="H346" s="265" t="s">
        <v>569</v>
      </c>
      <c r="I346" s="265">
        <v>12</v>
      </c>
      <c r="J346" s="265">
        <v>6</v>
      </c>
      <c r="K346" s="265">
        <v>2</v>
      </c>
      <c r="L346" s="265">
        <v>2</v>
      </c>
      <c r="M346" s="169">
        <v>2</v>
      </c>
    </row>
    <row r="347" spans="1:13" ht="29.25" customHeight="1">
      <c r="A347" s="166" t="s">
        <v>6</v>
      </c>
      <c r="B347" s="265" t="s">
        <v>643</v>
      </c>
      <c r="C347" s="262" t="s">
        <v>160</v>
      </c>
      <c r="D347" s="265">
        <v>2</v>
      </c>
      <c r="E347" s="265" t="s">
        <v>162</v>
      </c>
      <c r="F347" s="265" t="s">
        <v>73</v>
      </c>
      <c r="G347" s="262" t="s">
        <v>649</v>
      </c>
      <c r="H347" s="265" t="s">
        <v>451</v>
      </c>
      <c r="I347" s="265">
        <v>1</v>
      </c>
      <c r="J347" s="265">
        <v>1</v>
      </c>
      <c r="K347" s="265"/>
      <c r="L347" s="265"/>
      <c r="M347" s="169"/>
    </row>
    <row r="348" spans="1:13" ht="29.25" customHeight="1">
      <c r="A348" s="166" t="s">
        <v>45</v>
      </c>
      <c r="B348" s="265" t="s">
        <v>643</v>
      </c>
      <c r="C348" s="262" t="s">
        <v>160</v>
      </c>
      <c r="D348" s="265">
        <v>2</v>
      </c>
      <c r="E348" s="265" t="s">
        <v>162</v>
      </c>
      <c r="F348" s="265" t="s">
        <v>73</v>
      </c>
      <c r="G348" s="262" t="s">
        <v>649</v>
      </c>
      <c r="H348" s="265" t="s">
        <v>451</v>
      </c>
      <c r="I348" s="265">
        <v>11</v>
      </c>
      <c r="J348" s="265">
        <v>5</v>
      </c>
      <c r="K348" s="265">
        <v>1</v>
      </c>
      <c r="L348" s="265"/>
      <c r="M348" s="169">
        <v>5</v>
      </c>
    </row>
    <row r="349" spans="1:13" ht="29.25" customHeight="1">
      <c r="A349" s="168" t="s">
        <v>59</v>
      </c>
      <c r="B349" s="265" t="s">
        <v>643</v>
      </c>
      <c r="C349" s="262" t="s">
        <v>160</v>
      </c>
      <c r="D349" s="265">
        <v>2</v>
      </c>
      <c r="E349" s="265" t="s">
        <v>162</v>
      </c>
      <c r="F349" s="265" t="s">
        <v>73</v>
      </c>
      <c r="G349" s="262" t="s">
        <v>649</v>
      </c>
      <c r="H349" s="265" t="s">
        <v>451</v>
      </c>
      <c r="I349" s="265">
        <v>12</v>
      </c>
      <c r="J349" s="265">
        <v>6</v>
      </c>
      <c r="K349" s="265">
        <v>1</v>
      </c>
      <c r="L349" s="265"/>
      <c r="M349" s="169">
        <v>5</v>
      </c>
    </row>
    <row r="350" spans="1:13" ht="54.75" customHeight="1">
      <c r="A350" s="166" t="s">
        <v>6</v>
      </c>
      <c r="B350" s="265" t="s">
        <v>643</v>
      </c>
      <c r="C350" s="262" t="s">
        <v>160</v>
      </c>
      <c r="D350" s="265">
        <v>2</v>
      </c>
      <c r="E350" s="265" t="s">
        <v>162</v>
      </c>
      <c r="F350" s="265" t="s">
        <v>75</v>
      </c>
      <c r="G350" s="262" t="s">
        <v>651</v>
      </c>
      <c r="H350" s="265" t="s">
        <v>453</v>
      </c>
      <c r="I350" s="265">
        <v>1</v>
      </c>
      <c r="J350" s="265">
        <v>1</v>
      </c>
      <c r="K350" s="265"/>
      <c r="L350" s="265"/>
      <c r="M350" s="169"/>
    </row>
    <row r="351" spans="1:13" ht="50.25" customHeight="1">
      <c r="A351" s="166" t="s">
        <v>45</v>
      </c>
      <c r="B351" s="265" t="s">
        <v>643</v>
      </c>
      <c r="C351" s="262" t="s">
        <v>160</v>
      </c>
      <c r="D351" s="265">
        <v>2</v>
      </c>
      <c r="E351" s="265" t="s">
        <v>162</v>
      </c>
      <c r="F351" s="265" t="s">
        <v>75</v>
      </c>
      <c r="G351" s="262" t="s">
        <v>651</v>
      </c>
      <c r="H351" s="265" t="s">
        <v>453</v>
      </c>
      <c r="I351" s="265">
        <v>11</v>
      </c>
      <c r="J351" s="265">
        <v>4</v>
      </c>
      <c r="K351" s="265">
        <v>4</v>
      </c>
      <c r="L351" s="265">
        <v>2</v>
      </c>
      <c r="M351" s="169">
        <v>1</v>
      </c>
    </row>
    <row r="352" spans="1:13" ht="53.25" customHeight="1" thickBot="1">
      <c r="A352" s="172" t="s">
        <v>59</v>
      </c>
      <c r="B352" s="266" t="s">
        <v>643</v>
      </c>
      <c r="C352" s="263" t="s">
        <v>160</v>
      </c>
      <c r="D352" s="266">
        <v>2</v>
      </c>
      <c r="E352" s="266" t="s">
        <v>162</v>
      </c>
      <c r="F352" s="266" t="s">
        <v>75</v>
      </c>
      <c r="G352" s="263" t="s">
        <v>651</v>
      </c>
      <c r="H352" s="266" t="s">
        <v>453</v>
      </c>
      <c r="I352" s="266">
        <v>12</v>
      </c>
      <c r="J352" s="266">
        <v>5</v>
      </c>
      <c r="K352" s="266">
        <v>4</v>
      </c>
      <c r="L352" s="266">
        <v>2</v>
      </c>
      <c r="M352" s="173">
        <v>1</v>
      </c>
    </row>
    <row r="353" spans="1:14" ht="25.5">
      <c r="A353" s="195" t="s">
        <v>7</v>
      </c>
      <c r="B353" s="265" t="s">
        <v>643</v>
      </c>
      <c r="C353" s="261" t="s">
        <v>160</v>
      </c>
      <c r="D353" s="264">
        <v>3</v>
      </c>
      <c r="E353" s="264" t="s">
        <v>169</v>
      </c>
      <c r="F353" s="264" t="s">
        <v>75</v>
      </c>
      <c r="G353" s="264" t="s">
        <v>495</v>
      </c>
      <c r="H353" s="264" t="s">
        <v>451</v>
      </c>
      <c r="I353" s="264">
        <v>1</v>
      </c>
      <c r="J353" s="264">
        <v>1</v>
      </c>
      <c r="K353" s="264"/>
      <c r="L353" s="264"/>
      <c r="M353" s="188"/>
      <c r="N353" s="39" t="str">
        <f aca="true" t="shared" si="6" ref="N353:N365">IF(I353=SUM(J353:M353)," ","ОШИБКА")</f>
        <v> </v>
      </c>
    </row>
    <row r="354" spans="1:14" ht="25.5">
      <c r="A354" s="166" t="s">
        <v>45</v>
      </c>
      <c r="B354" s="265" t="s">
        <v>643</v>
      </c>
      <c r="C354" s="262" t="s">
        <v>160</v>
      </c>
      <c r="D354" s="265">
        <v>3</v>
      </c>
      <c r="E354" s="265" t="s">
        <v>169</v>
      </c>
      <c r="F354" s="265" t="s">
        <v>75</v>
      </c>
      <c r="G354" s="265" t="s">
        <v>495</v>
      </c>
      <c r="H354" s="265" t="s">
        <v>451</v>
      </c>
      <c r="I354" s="265">
        <v>10</v>
      </c>
      <c r="J354" s="265">
        <v>2</v>
      </c>
      <c r="K354" s="265"/>
      <c r="L354" s="265"/>
      <c r="M354" s="169">
        <v>8</v>
      </c>
      <c r="N354" s="39" t="str">
        <f t="shared" si="6"/>
        <v> </v>
      </c>
    </row>
    <row r="355" spans="1:14" ht="25.5">
      <c r="A355" s="168" t="s">
        <v>59</v>
      </c>
      <c r="B355" s="265" t="s">
        <v>643</v>
      </c>
      <c r="C355" s="262" t="s">
        <v>160</v>
      </c>
      <c r="D355" s="265">
        <v>3</v>
      </c>
      <c r="E355" s="265" t="s">
        <v>169</v>
      </c>
      <c r="F355" s="265" t="s">
        <v>75</v>
      </c>
      <c r="G355" s="265" t="s">
        <v>495</v>
      </c>
      <c r="H355" s="265" t="s">
        <v>451</v>
      </c>
      <c r="I355" s="265">
        <v>11</v>
      </c>
      <c r="J355" s="265">
        <v>3</v>
      </c>
      <c r="K355" s="265"/>
      <c r="L355" s="265"/>
      <c r="M355" s="169">
        <v>8</v>
      </c>
      <c r="N355" s="39" t="str">
        <f t="shared" si="6"/>
        <v> </v>
      </c>
    </row>
    <row r="356" spans="1:14" ht="25.5">
      <c r="A356" s="133" t="s">
        <v>7</v>
      </c>
      <c r="B356" s="265" t="s">
        <v>643</v>
      </c>
      <c r="C356" s="262" t="s">
        <v>160</v>
      </c>
      <c r="D356" s="265">
        <v>3</v>
      </c>
      <c r="E356" s="265" t="s">
        <v>169</v>
      </c>
      <c r="F356" s="265" t="s">
        <v>75</v>
      </c>
      <c r="G356" s="265" t="s">
        <v>496</v>
      </c>
      <c r="H356" s="265" t="s">
        <v>498</v>
      </c>
      <c r="I356" s="265">
        <v>1</v>
      </c>
      <c r="J356" s="265"/>
      <c r="K356" s="265">
        <v>1</v>
      </c>
      <c r="L356" s="265"/>
      <c r="M356" s="169"/>
      <c r="N356" s="39" t="str">
        <f t="shared" si="6"/>
        <v> </v>
      </c>
    </row>
    <row r="357" spans="1:14" ht="25.5">
      <c r="A357" s="166" t="s">
        <v>45</v>
      </c>
      <c r="B357" s="265" t="s">
        <v>643</v>
      </c>
      <c r="C357" s="262" t="s">
        <v>160</v>
      </c>
      <c r="D357" s="265">
        <v>3</v>
      </c>
      <c r="E357" s="265" t="s">
        <v>169</v>
      </c>
      <c r="F357" s="265" t="s">
        <v>75</v>
      </c>
      <c r="G357" s="265" t="s">
        <v>496</v>
      </c>
      <c r="H357" s="265" t="s">
        <v>498</v>
      </c>
      <c r="I357" s="265">
        <v>10</v>
      </c>
      <c r="J357" s="265">
        <v>2</v>
      </c>
      <c r="K357" s="265">
        <v>1</v>
      </c>
      <c r="L357" s="265"/>
      <c r="M357" s="169">
        <v>7</v>
      </c>
      <c r="N357" s="39" t="str">
        <f t="shared" si="6"/>
        <v> </v>
      </c>
    </row>
    <row r="358" spans="1:14" ht="25.5">
      <c r="A358" s="168" t="s">
        <v>59</v>
      </c>
      <c r="B358" s="265" t="s">
        <v>643</v>
      </c>
      <c r="C358" s="262" t="s">
        <v>160</v>
      </c>
      <c r="D358" s="265">
        <v>3</v>
      </c>
      <c r="E358" s="265" t="s">
        <v>169</v>
      </c>
      <c r="F358" s="265" t="s">
        <v>75</v>
      </c>
      <c r="G358" s="265" t="s">
        <v>496</v>
      </c>
      <c r="H358" s="265" t="s">
        <v>498</v>
      </c>
      <c r="I358" s="265">
        <v>11</v>
      </c>
      <c r="J358" s="265">
        <v>2</v>
      </c>
      <c r="K358" s="265">
        <v>2</v>
      </c>
      <c r="L358" s="265"/>
      <c r="M358" s="169">
        <v>7</v>
      </c>
      <c r="N358" s="39" t="str">
        <f t="shared" si="6"/>
        <v> </v>
      </c>
    </row>
    <row r="359" spans="1:14" ht="25.5">
      <c r="A359" s="133" t="s">
        <v>7</v>
      </c>
      <c r="B359" s="265" t="s">
        <v>643</v>
      </c>
      <c r="C359" s="262" t="s">
        <v>160</v>
      </c>
      <c r="D359" s="265">
        <v>3</v>
      </c>
      <c r="E359" s="265" t="s">
        <v>169</v>
      </c>
      <c r="F359" s="265" t="s">
        <v>75</v>
      </c>
      <c r="G359" s="265" t="s">
        <v>363</v>
      </c>
      <c r="H359" s="265" t="s">
        <v>499</v>
      </c>
      <c r="I359" s="265">
        <v>1</v>
      </c>
      <c r="J359" s="265"/>
      <c r="K359" s="265">
        <v>1</v>
      </c>
      <c r="L359" s="265"/>
      <c r="M359" s="169"/>
      <c r="N359" s="39" t="str">
        <f t="shared" si="6"/>
        <v> </v>
      </c>
    </row>
    <row r="360" spans="1:14" ht="25.5">
      <c r="A360" s="166" t="s">
        <v>45</v>
      </c>
      <c r="B360" s="265" t="s">
        <v>643</v>
      </c>
      <c r="C360" s="262" t="s">
        <v>160</v>
      </c>
      <c r="D360" s="265">
        <v>3</v>
      </c>
      <c r="E360" s="265" t="s">
        <v>169</v>
      </c>
      <c r="F360" s="265" t="s">
        <v>75</v>
      </c>
      <c r="G360" s="265" t="s">
        <v>363</v>
      </c>
      <c r="H360" s="265" t="s">
        <v>499</v>
      </c>
      <c r="I360" s="265">
        <v>10</v>
      </c>
      <c r="J360" s="265">
        <v>2</v>
      </c>
      <c r="K360" s="265">
        <v>1</v>
      </c>
      <c r="L360" s="265">
        <v>4</v>
      </c>
      <c r="M360" s="169">
        <v>3</v>
      </c>
      <c r="N360" s="39" t="str">
        <f t="shared" si="6"/>
        <v> </v>
      </c>
    </row>
    <row r="361" spans="1:14" ht="25.5">
      <c r="A361" s="168" t="s">
        <v>59</v>
      </c>
      <c r="B361" s="265" t="s">
        <v>643</v>
      </c>
      <c r="C361" s="262" t="s">
        <v>160</v>
      </c>
      <c r="D361" s="265">
        <v>3</v>
      </c>
      <c r="E361" s="265" t="s">
        <v>169</v>
      </c>
      <c r="F361" s="265" t="s">
        <v>75</v>
      </c>
      <c r="G361" s="265" t="s">
        <v>363</v>
      </c>
      <c r="H361" s="265" t="s">
        <v>499</v>
      </c>
      <c r="I361" s="265">
        <v>11</v>
      </c>
      <c r="J361" s="265">
        <v>2</v>
      </c>
      <c r="K361" s="265">
        <v>2</v>
      </c>
      <c r="L361" s="265">
        <v>4</v>
      </c>
      <c r="M361" s="169">
        <v>3</v>
      </c>
      <c r="N361" s="39" t="str">
        <f t="shared" si="6"/>
        <v> </v>
      </c>
    </row>
    <row r="362" spans="1:14" ht="25.5">
      <c r="A362" s="133" t="s">
        <v>7</v>
      </c>
      <c r="B362" s="265" t="s">
        <v>643</v>
      </c>
      <c r="C362" s="262" t="s">
        <v>160</v>
      </c>
      <c r="D362" s="265">
        <v>3</v>
      </c>
      <c r="E362" s="265" t="s">
        <v>169</v>
      </c>
      <c r="F362" s="265" t="s">
        <v>75</v>
      </c>
      <c r="G362" s="265" t="s">
        <v>497</v>
      </c>
      <c r="H362" s="265" t="s">
        <v>498</v>
      </c>
      <c r="I362" s="265">
        <v>1</v>
      </c>
      <c r="J362" s="265"/>
      <c r="K362" s="265">
        <v>1</v>
      </c>
      <c r="L362" s="265"/>
      <c r="M362" s="169"/>
      <c r="N362" s="39" t="str">
        <f t="shared" si="6"/>
        <v> </v>
      </c>
    </row>
    <row r="363" spans="1:14" ht="25.5">
      <c r="A363" s="166" t="s">
        <v>45</v>
      </c>
      <c r="B363" s="265" t="s">
        <v>643</v>
      </c>
      <c r="C363" s="262" t="s">
        <v>160</v>
      </c>
      <c r="D363" s="265">
        <v>3</v>
      </c>
      <c r="E363" s="265" t="s">
        <v>169</v>
      </c>
      <c r="F363" s="265" t="s">
        <v>75</v>
      </c>
      <c r="G363" s="265" t="s">
        <v>497</v>
      </c>
      <c r="H363" s="265" t="s">
        <v>498</v>
      </c>
      <c r="I363" s="265">
        <v>10</v>
      </c>
      <c r="J363" s="265">
        <v>1</v>
      </c>
      <c r="K363" s="265">
        <v>4</v>
      </c>
      <c r="L363" s="265"/>
      <c r="M363" s="169">
        <v>5</v>
      </c>
      <c r="N363" s="39" t="str">
        <f t="shared" si="6"/>
        <v> </v>
      </c>
    </row>
    <row r="364" spans="1:14" ht="26.25" thickBot="1">
      <c r="A364" s="172" t="s">
        <v>59</v>
      </c>
      <c r="B364" s="266" t="s">
        <v>643</v>
      </c>
      <c r="C364" s="263" t="s">
        <v>160</v>
      </c>
      <c r="D364" s="266">
        <v>3</v>
      </c>
      <c r="E364" s="266" t="s">
        <v>169</v>
      </c>
      <c r="F364" s="266" t="s">
        <v>75</v>
      </c>
      <c r="G364" s="266" t="s">
        <v>497</v>
      </c>
      <c r="H364" s="266" t="s">
        <v>498</v>
      </c>
      <c r="I364" s="266">
        <v>11</v>
      </c>
      <c r="J364" s="266">
        <v>1</v>
      </c>
      <c r="K364" s="266">
        <v>5</v>
      </c>
      <c r="L364" s="266"/>
      <c r="M364" s="173">
        <v>5</v>
      </c>
      <c r="N364" s="39" t="str">
        <f t="shared" si="6"/>
        <v> </v>
      </c>
    </row>
    <row r="365" spans="1:14" ht="25.5">
      <c r="A365" s="166" t="s">
        <v>45</v>
      </c>
      <c r="B365" s="269" t="s">
        <v>643</v>
      </c>
      <c r="C365" s="163" t="s">
        <v>160</v>
      </c>
      <c r="D365" s="162">
        <v>3</v>
      </c>
      <c r="E365" s="162" t="s">
        <v>170</v>
      </c>
      <c r="F365" s="265" t="s">
        <v>75</v>
      </c>
      <c r="G365" s="265" t="s">
        <v>495</v>
      </c>
      <c r="H365" s="265" t="s">
        <v>451</v>
      </c>
      <c r="I365" s="162">
        <v>10</v>
      </c>
      <c r="J365" s="162">
        <v>2</v>
      </c>
      <c r="K365" s="162"/>
      <c r="L365" s="162"/>
      <c r="M365" s="169">
        <v>8</v>
      </c>
      <c r="N365" s="39" t="str">
        <f t="shared" si="6"/>
        <v> </v>
      </c>
    </row>
    <row r="366" spans="1:14" ht="25.5">
      <c r="A366" s="168" t="s">
        <v>59</v>
      </c>
      <c r="B366" s="265" t="s">
        <v>643</v>
      </c>
      <c r="C366" s="163" t="s">
        <v>160</v>
      </c>
      <c r="D366" s="162">
        <v>3</v>
      </c>
      <c r="E366" s="162" t="s">
        <v>170</v>
      </c>
      <c r="F366" s="265" t="s">
        <v>75</v>
      </c>
      <c r="G366" s="265" t="s">
        <v>495</v>
      </c>
      <c r="H366" s="265" t="s">
        <v>451</v>
      </c>
      <c r="I366" s="162">
        <v>10</v>
      </c>
      <c r="J366" s="162">
        <v>2</v>
      </c>
      <c r="K366" s="162"/>
      <c r="L366" s="162"/>
      <c r="M366" s="169">
        <v>8</v>
      </c>
      <c r="N366" s="39" t="str">
        <f aca="true" t="shared" si="7" ref="N366:N372">IF(I366=SUM(J366:M366)," ","ОШИБКА")</f>
        <v> </v>
      </c>
    </row>
    <row r="367" spans="1:14" ht="25.5">
      <c r="A367" s="166" t="s">
        <v>45</v>
      </c>
      <c r="B367" s="265" t="s">
        <v>643</v>
      </c>
      <c r="C367" s="163" t="s">
        <v>160</v>
      </c>
      <c r="D367" s="162">
        <v>3</v>
      </c>
      <c r="E367" s="162" t="s">
        <v>170</v>
      </c>
      <c r="F367" s="265" t="s">
        <v>75</v>
      </c>
      <c r="G367" s="265" t="s">
        <v>496</v>
      </c>
      <c r="H367" s="265" t="s">
        <v>498</v>
      </c>
      <c r="I367" s="162">
        <v>10</v>
      </c>
      <c r="J367" s="162">
        <v>1</v>
      </c>
      <c r="K367" s="162">
        <v>2</v>
      </c>
      <c r="L367" s="162"/>
      <c r="M367" s="169">
        <v>7</v>
      </c>
      <c r="N367" s="39" t="str">
        <f t="shared" si="7"/>
        <v> </v>
      </c>
    </row>
    <row r="368" spans="1:14" ht="25.5">
      <c r="A368" s="168" t="s">
        <v>59</v>
      </c>
      <c r="B368" s="265" t="s">
        <v>643</v>
      </c>
      <c r="C368" s="163" t="s">
        <v>160</v>
      </c>
      <c r="D368" s="162">
        <v>3</v>
      </c>
      <c r="E368" s="162" t="s">
        <v>170</v>
      </c>
      <c r="F368" s="265" t="s">
        <v>75</v>
      </c>
      <c r="G368" s="265" t="s">
        <v>496</v>
      </c>
      <c r="H368" s="265" t="s">
        <v>498</v>
      </c>
      <c r="I368" s="162">
        <v>10</v>
      </c>
      <c r="J368" s="162">
        <v>1</v>
      </c>
      <c r="K368" s="162">
        <v>2</v>
      </c>
      <c r="L368" s="162"/>
      <c r="M368" s="169">
        <v>7</v>
      </c>
      <c r="N368" s="39" t="str">
        <f t="shared" si="7"/>
        <v> </v>
      </c>
    </row>
    <row r="369" spans="1:14" ht="25.5">
      <c r="A369" s="166" t="s">
        <v>45</v>
      </c>
      <c r="B369" s="265" t="s">
        <v>643</v>
      </c>
      <c r="C369" s="163" t="s">
        <v>160</v>
      </c>
      <c r="D369" s="162">
        <v>3</v>
      </c>
      <c r="E369" s="162" t="s">
        <v>170</v>
      </c>
      <c r="F369" s="265" t="s">
        <v>75</v>
      </c>
      <c r="G369" s="265" t="s">
        <v>363</v>
      </c>
      <c r="H369" s="265" t="s">
        <v>499</v>
      </c>
      <c r="I369" s="162">
        <v>10</v>
      </c>
      <c r="J369" s="162">
        <v>1</v>
      </c>
      <c r="K369" s="162">
        <v>5</v>
      </c>
      <c r="L369" s="162"/>
      <c r="M369" s="169">
        <v>4</v>
      </c>
      <c r="N369" s="39" t="str">
        <f t="shared" si="7"/>
        <v> </v>
      </c>
    </row>
    <row r="370" spans="1:14" ht="25.5">
      <c r="A370" s="168" t="s">
        <v>59</v>
      </c>
      <c r="B370" s="265" t="s">
        <v>643</v>
      </c>
      <c r="C370" s="163" t="s">
        <v>160</v>
      </c>
      <c r="D370" s="162">
        <v>3</v>
      </c>
      <c r="E370" s="162" t="s">
        <v>170</v>
      </c>
      <c r="F370" s="265" t="s">
        <v>75</v>
      </c>
      <c r="G370" s="265" t="s">
        <v>363</v>
      </c>
      <c r="H370" s="265" t="s">
        <v>499</v>
      </c>
      <c r="I370" s="162">
        <v>10</v>
      </c>
      <c r="J370" s="162">
        <v>1</v>
      </c>
      <c r="K370" s="162">
        <v>5</v>
      </c>
      <c r="L370" s="162"/>
      <c r="M370" s="169">
        <v>4</v>
      </c>
      <c r="N370" s="39" t="str">
        <f t="shared" si="7"/>
        <v> </v>
      </c>
    </row>
    <row r="371" spans="1:14" ht="25.5">
      <c r="A371" s="166" t="s">
        <v>45</v>
      </c>
      <c r="B371" s="265" t="s">
        <v>643</v>
      </c>
      <c r="C371" s="163" t="s">
        <v>160</v>
      </c>
      <c r="D371" s="162">
        <v>3</v>
      </c>
      <c r="E371" s="162" t="s">
        <v>170</v>
      </c>
      <c r="F371" s="265" t="s">
        <v>75</v>
      </c>
      <c r="G371" s="265" t="s">
        <v>497</v>
      </c>
      <c r="H371" s="265" t="s">
        <v>498</v>
      </c>
      <c r="I371" s="162">
        <v>10</v>
      </c>
      <c r="J371" s="162">
        <v>3</v>
      </c>
      <c r="K371" s="162">
        <v>3</v>
      </c>
      <c r="L371" s="162"/>
      <c r="M371" s="169">
        <v>4</v>
      </c>
      <c r="N371" s="39" t="str">
        <f t="shared" si="7"/>
        <v> </v>
      </c>
    </row>
    <row r="372" spans="1:14" ht="26.25" thickBot="1">
      <c r="A372" s="168" t="s">
        <v>59</v>
      </c>
      <c r="B372" s="265" t="s">
        <v>643</v>
      </c>
      <c r="C372" s="163" t="s">
        <v>160</v>
      </c>
      <c r="D372" s="162">
        <v>3</v>
      </c>
      <c r="E372" s="162" t="s">
        <v>170</v>
      </c>
      <c r="F372" s="265" t="s">
        <v>75</v>
      </c>
      <c r="G372" s="265" t="s">
        <v>497</v>
      </c>
      <c r="H372" s="265" t="s">
        <v>498</v>
      </c>
      <c r="I372" s="162">
        <v>10</v>
      </c>
      <c r="J372" s="162">
        <v>3</v>
      </c>
      <c r="K372" s="162">
        <v>3</v>
      </c>
      <c r="L372" s="162"/>
      <c r="M372" s="169">
        <v>4</v>
      </c>
      <c r="N372" s="39" t="str">
        <f t="shared" si="7"/>
        <v> </v>
      </c>
    </row>
    <row r="373" spans="1:14" ht="25.5">
      <c r="A373" s="195" t="s">
        <v>6</v>
      </c>
      <c r="B373" s="265" t="s">
        <v>643</v>
      </c>
      <c r="C373" s="189" t="s">
        <v>160</v>
      </c>
      <c r="D373" s="187">
        <v>4</v>
      </c>
      <c r="E373" s="187" t="s">
        <v>177</v>
      </c>
      <c r="F373" s="187" t="s">
        <v>75</v>
      </c>
      <c r="G373" s="261" t="s">
        <v>652</v>
      </c>
      <c r="H373" s="187" t="s">
        <v>474</v>
      </c>
      <c r="I373" s="187">
        <v>2</v>
      </c>
      <c r="J373" s="187">
        <v>2</v>
      </c>
      <c r="K373" s="187"/>
      <c r="L373" s="187"/>
      <c r="M373" s="188"/>
      <c r="N373" s="39" t="str">
        <f aca="true" t="shared" si="8" ref="N373:N388">IF(I373=SUM(J373:M373)," ","ОШИБКА")</f>
        <v> </v>
      </c>
    </row>
    <row r="374" spans="1:14" ht="25.5">
      <c r="A374" s="133" t="s">
        <v>7</v>
      </c>
      <c r="B374" s="265" t="s">
        <v>643</v>
      </c>
      <c r="C374" s="163" t="s">
        <v>160</v>
      </c>
      <c r="D374" s="162">
        <v>4</v>
      </c>
      <c r="E374" s="162" t="s">
        <v>177</v>
      </c>
      <c r="F374" s="162" t="s">
        <v>75</v>
      </c>
      <c r="G374" s="262" t="s">
        <v>652</v>
      </c>
      <c r="H374" s="162" t="s">
        <v>474</v>
      </c>
      <c r="I374" s="162">
        <v>2</v>
      </c>
      <c r="J374" s="162">
        <v>2</v>
      </c>
      <c r="K374" s="162"/>
      <c r="L374" s="162"/>
      <c r="M374" s="169"/>
      <c r="N374" s="39" t="str">
        <f t="shared" si="8"/>
        <v> </v>
      </c>
    </row>
    <row r="375" spans="1:14" ht="25.5">
      <c r="A375" s="166" t="s">
        <v>45</v>
      </c>
      <c r="B375" s="265" t="s">
        <v>643</v>
      </c>
      <c r="C375" s="163" t="s">
        <v>160</v>
      </c>
      <c r="D375" s="162">
        <v>4</v>
      </c>
      <c r="E375" s="162" t="s">
        <v>177</v>
      </c>
      <c r="F375" s="162" t="s">
        <v>75</v>
      </c>
      <c r="G375" s="262" t="s">
        <v>652</v>
      </c>
      <c r="H375" s="265" t="s">
        <v>474</v>
      </c>
      <c r="I375" s="162">
        <v>8</v>
      </c>
      <c r="J375" s="162">
        <v>5</v>
      </c>
      <c r="K375" s="162">
        <v>1</v>
      </c>
      <c r="L375" s="162">
        <v>1</v>
      </c>
      <c r="M375" s="169">
        <v>1</v>
      </c>
      <c r="N375" s="39" t="str">
        <f t="shared" si="8"/>
        <v> </v>
      </c>
    </row>
    <row r="376" spans="1:14" ht="25.5">
      <c r="A376" s="168" t="s">
        <v>59</v>
      </c>
      <c r="B376" s="265" t="s">
        <v>643</v>
      </c>
      <c r="C376" s="163" t="s">
        <v>160</v>
      </c>
      <c r="D376" s="162">
        <v>4</v>
      </c>
      <c r="E376" s="162" t="s">
        <v>177</v>
      </c>
      <c r="F376" s="162" t="s">
        <v>75</v>
      </c>
      <c r="G376" s="262" t="s">
        <v>652</v>
      </c>
      <c r="H376" s="265" t="s">
        <v>474</v>
      </c>
      <c r="I376" s="162">
        <v>12</v>
      </c>
      <c r="J376" s="162">
        <v>9</v>
      </c>
      <c r="K376" s="162">
        <v>1</v>
      </c>
      <c r="L376" s="162">
        <v>1</v>
      </c>
      <c r="M376" s="169">
        <v>1</v>
      </c>
      <c r="N376" s="39" t="str">
        <f t="shared" si="8"/>
        <v> </v>
      </c>
    </row>
    <row r="377" spans="1:14" ht="51">
      <c r="A377" s="133" t="s">
        <v>6</v>
      </c>
      <c r="B377" s="265" t="s">
        <v>643</v>
      </c>
      <c r="C377" s="163" t="s">
        <v>160</v>
      </c>
      <c r="D377" s="162">
        <v>4</v>
      </c>
      <c r="E377" s="162" t="s">
        <v>177</v>
      </c>
      <c r="F377" s="162" t="s">
        <v>75</v>
      </c>
      <c r="G377" s="262" t="s">
        <v>653</v>
      </c>
      <c r="H377" s="162" t="s">
        <v>452</v>
      </c>
      <c r="I377" s="162">
        <v>2</v>
      </c>
      <c r="J377" s="162">
        <v>2</v>
      </c>
      <c r="K377" s="162"/>
      <c r="L377" s="162"/>
      <c r="M377" s="169"/>
      <c r="N377" s="39" t="str">
        <f t="shared" si="8"/>
        <v> </v>
      </c>
    </row>
    <row r="378" spans="1:14" ht="51">
      <c r="A378" s="133" t="s">
        <v>7</v>
      </c>
      <c r="B378" s="265" t="s">
        <v>643</v>
      </c>
      <c r="C378" s="163" t="s">
        <v>160</v>
      </c>
      <c r="D378" s="162">
        <v>4</v>
      </c>
      <c r="E378" s="162" t="s">
        <v>177</v>
      </c>
      <c r="F378" s="162" t="s">
        <v>75</v>
      </c>
      <c r="G378" s="262" t="s">
        <v>653</v>
      </c>
      <c r="H378" s="265" t="s">
        <v>452</v>
      </c>
      <c r="I378" s="162">
        <v>2</v>
      </c>
      <c r="J378" s="162">
        <v>1</v>
      </c>
      <c r="K378" s="162">
        <v>1</v>
      </c>
      <c r="L378" s="162"/>
      <c r="M378" s="169"/>
      <c r="N378" s="39" t="str">
        <f t="shared" si="8"/>
        <v> </v>
      </c>
    </row>
    <row r="379" spans="1:14" ht="51">
      <c r="A379" s="166" t="s">
        <v>45</v>
      </c>
      <c r="B379" s="265" t="s">
        <v>643</v>
      </c>
      <c r="C379" s="163" t="s">
        <v>160</v>
      </c>
      <c r="D379" s="162">
        <v>4</v>
      </c>
      <c r="E379" s="162" t="s">
        <v>177</v>
      </c>
      <c r="F379" s="162" t="s">
        <v>75</v>
      </c>
      <c r="G379" s="262" t="s">
        <v>653</v>
      </c>
      <c r="H379" s="265" t="s">
        <v>452</v>
      </c>
      <c r="I379" s="162">
        <v>8</v>
      </c>
      <c r="J379" s="162">
        <v>2</v>
      </c>
      <c r="K379" s="162">
        <v>3</v>
      </c>
      <c r="L379" s="162">
        <v>2</v>
      </c>
      <c r="M379" s="169">
        <v>1</v>
      </c>
      <c r="N379" s="39" t="str">
        <f t="shared" si="8"/>
        <v> </v>
      </c>
    </row>
    <row r="380" spans="1:14" ht="51.75" thickBot="1">
      <c r="A380" s="168" t="s">
        <v>59</v>
      </c>
      <c r="B380" s="266" t="s">
        <v>643</v>
      </c>
      <c r="C380" s="163" t="s">
        <v>160</v>
      </c>
      <c r="D380" s="162">
        <v>4</v>
      </c>
      <c r="E380" s="162" t="s">
        <v>177</v>
      </c>
      <c r="F380" s="162" t="s">
        <v>75</v>
      </c>
      <c r="G380" s="262" t="s">
        <v>653</v>
      </c>
      <c r="H380" s="265" t="s">
        <v>452</v>
      </c>
      <c r="I380" s="162">
        <v>12</v>
      </c>
      <c r="J380" s="162">
        <v>5</v>
      </c>
      <c r="K380" s="162">
        <v>4</v>
      </c>
      <c r="L380" s="162">
        <v>2</v>
      </c>
      <c r="M380" s="169">
        <v>1</v>
      </c>
      <c r="N380" s="39" t="str">
        <f t="shared" si="8"/>
        <v> </v>
      </c>
    </row>
    <row r="381" spans="1:14" ht="25.5">
      <c r="A381" s="195" t="s">
        <v>6</v>
      </c>
      <c r="B381" s="269" t="s">
        <v>643</v>
      </c>
      <c r="C381" s="189" t="s">
        <v>160</v>
      </c>
      <c r="D381" s="187">
        <v>4</v>
      </c>
      <c r="E381" s="187" t="s">
        <v>178</v>
      </c>
      <c r="F381" s="264" t="s">
        <v>75</v>
      </c>
      <c r="G381" s="261" t="s">
        <v>652</v>
      </c>
      <c r="H381" s="264" t="s">
        <v>474</v>
      </c>
      <c r="I381" s="187">
        <v>8</v>
      </c>
      <c r="J381" s="187">
        <v>6</v>
      </c>
      <c r="K381" s="187">
        <v>2</v>
      </c>
      <c r="L381" s="187"/>
      <c r="M381" s="188"/>
      <c r="N381" s="39" t="str">
        <f t="shared" si="8"/>
        <v> </v>
      </c>
    </row>
    <row r="382" spans="1:14" ht="25.5">
      <c r="A382" s="133" t="s">
        <v>7</v>
      </c>
      <c r="B382" s="265" t="s">
        <v>643</v>
      </c>
      <c r="C382" s="163" t="s">
        <v>160</v>
      </c>
      <c r="D382" s="162">
        <v>4</v>
      </c>
      <c r="E382" s="162" t="s">
        <v>178</v>
      </c>
      <c r="F382" s="265" t="s">
        <v>75</v>
      </c>
      <c r="G382" s="262" t="s">
        <v>652</v>
      </c>
      <c r="H382" s="265" t="s">
        <v>474</v>
      </c>
      <c r="I382" s="162">
        <v>1</v>
      </c>
      <c r="J382" s="162"/>
      <c r="K382" s="162">
        <v>1</v>
      </c>
      <c r="L382" s="162"/>
      <c r="M382" s="169"/>
      <c r="N382" s="39" t="str">
        <f t="shared" si="8"/>
        <v> </v>
      </c>
    </row>
    <row r="383" spans="1:14" ht="25.5">
      <c r="A383" s="166" t="s">
        <v>45</v>
      </c>
      <c r="B383" s="265" t="s">
        <v>643</v>
      </c>
      <c r="C383" s="163" t="s">
        <v>160</v>
      </c>
      <c r="D383" s="162">
        <v>4</v>
      </c>
      <c r="E383" s="162" t="s">
        <v>178</v>
      </c>
      <c r="F383" s="265" t="s">
        <v>75</v>
      </c>
      <c r="G383" s="262" t="s">
        <v>652</v>
      </c>
      <c r="H383" s="265" t="s">
        <v>474</v>
      </c>
      <c r="I383" s="162">
        <v>1</v>
      </c>
      <c r="J383" s="162">
        <v>1</v>
      </c>
      <c r="K383" s="162"/>
      <c r="L383" s="162"/>
      <c r="M383" s="169"/>
      <c r="N383" s="39" t="str">
        <f t="shared" si="8"/>
        <v> </v>
      </c>
    </row>
    <row r="384" spans="1:14" ht="25.5">
      <c r="A384" s="168" t="s">
        <v>59</v>
      </c>
      <c r="B384" s="265" t="s">
        <v>643</v>
      </c>
      <c r="C384" s="163" t="s">
        <v>160</v>
      </c>
      <c r="D384" s="162">
        <v>4</v>
      </c>
      <c r="E384" s="162" t="s">
        <v>178</v>
      </c>
      <c r="F384" s="265" t="s">
        <v>75</v>
      </c>
      <c r="G384" s="262" t="s">
        <v>652</v>
      </c>
      <c r="H384" s="265" t="s">
        <v>474</v>
      </c>
      <c r="I384" s="162">
        <v>10</v>
      </c>
      <c r="J384" s="162">
        <v>7</v>
      </c>
      <c r="K384" s="162">
        <v>3</v>
      </c>
      <c r="L384" s="162"/>
      <c r="M384" s="169"/>
      <c r="N384" s="39" t="str">
        <f t="shared" si="8"/>
        <v> </v>
      </c>
    </row>
    <row r="385" spans="1:14" ht="51">
      <c r="A385" s="133" t="s">
        <v>6</v>
      </c>
      <c r="B385" s="265" t="s">
        <v>643</v>
      </c>
      <c r="C385" s="163" t="s">
        <v>160</v>
      </c>
      <c r="D385" s="162">
        <v>4</v>
      </c>
      <c r="E385" s="162" t="s">
        <v>178</v>
      </c>
      <c r="F385" s="265" t="s">
        <v>75</v>
      </c>
      <c r="G385" s="262" t="s">
        <v>653</v>
      </c>
      <c r="H385" s="265" t="s">
        <v>452</v>
      </c>
      <c r="I385" s="162">
        <v>8</v>
      </c>
      <c r="J385" s="162">
        <v>5</v>
      </c>
      <c r="K385" s="162">
        <v>3</v>
      </c>
      <c r="L385" s="162"/>
      <c r="M385" s="169"/>
      <c r="N385" s="39" t="str">
        <f t="shared" si="8"/>
        <v> </v>
      </c>
    </row>
    <row r="386" spans="1:14" ht="51">
      <c r="A386" s="133" t="s">
        <v>7</v>
      </c>
      <c r="B386" s="265" t="s">
        <v>643</v>
      </c>
      <c r="C386" s="163" t="s">
        <v>160</v>
      </c>
      <c r="D386" s="162">
        <v>4</v>
      </c>
      <c r="E386" s="162" t="s">
        <v>178</v>
      </c>
      <c r="F386" s="265" t="s">
        <v>75</v>
      </c>
      <c r="G386" s="262" t="s">
        <v>653</v>
      </c>
      <c r="H386" s="265" t="s">
        <v>452</v>
      </c>
      <c r="I386" s="162">
        <v>1</v>
      </c>
      <c r="J386" s="162">
        <v>1</v>
      </c>
      <c r="K386" s="162"/>
      <c r="L386" s="162"/>
      <c r="M386" s="169"/>
      <c r="N386" s="39" t="str">
        <f t="shared" si="8"/>
        <v> </v>
      </c>
    </row>
    <row r="387" spans="1:14" ht="51">
      <c r="A387" s="166" t="s">
        <v>45</v>
      </c>
      <c r="B387" s="265" t="s">
        <v>643</v>
      </c>
      <c r="C387" s="163" t="s">
        <v>160</v>
      </c>
      <c r="D387" s="162">
        <v>4</v>
      </c>
      <c r="E387" s="162" t="s">
        <v>178</v>
      </c>
      <c r="F387" s="265" t="s">
        <v>75</v>
      </c>
      <c r="G387" s="262" t="s">
        <v>653</v>
      </c>
      <c r="H387" s="265" t="s">
        <v>452</v>
      </c>
      <c r="I387" s="162">
        <v>1</v>
      </c>
      <c r="J387" s="162">
        <v>1</v>
      </c>
      <c r="K387" s="162"/>
      <c r="L387" s="162"/>
      <c r="M387" s="169"/>
      <c r="N387" s="39" t="str">
        <f t="shared" si="8"/>
        <v> </v>
      </c>
    </row>
    <row r="388" spans="1:14" ht="51.75" thickBot="1">
      <c r="A388" s="168" t="s">
        <v>59</v>
      </c>
      <c r="B388" s="265" t="s">
        <v>643</v>
      </c>
      <c r="C388" s="163" t="s">
        <v>160</v>
      </c>
      <c r="D388" s="162">
        <v>4</v>
      </c>
      <c r="E388" s="162" t="s">
        <v>178</v>
      </c>
      <c r="F388" s="265" t="s">
        <v>75</v>
      </c>
      <c r="G388" s="262" t="s">
        <v>653</v>
      </c>
      <c r="H388" s="265" t="s">
        <v>452</v>
      </c>
      <c r="I388" s="162">
        <v>10</v>
      </c>
      <c r="J388" s="162">
        <v>7</v>
      </c>
      <c r="K388" s="162">
        <v>3</v>
      </c>
      <c r="L388" s="162"/>
      <c r="M388" s="169"/>
      <c r="N388" s="39" t="str">
        <f t="shared" si="8"/>
        <v> </v>
      </c>
    </row>
    <row r="389" spans="1:14" ht="12.75">
      <c r="A389" s="195"/>
      <c r="B389" s="187"/>
      <c r="C389" s="189"/>
      <c r="D389" s="187"/>
      <c r="E389" s="187"/>
      <c r="F389" s="187"/>
      <c r="G389" s="189"/>
      <c r="H389" s="187"/>
      <c r="I389" s="187"/>
      <c r="J389" s="187"/>
      <c r="K389" s="187"/>
      <c r="L389" s="187"/>
      <c r="M389" s="188"/>
      <c r="N389" s="39" t="str">
        <f aca="true" t="shared" si="9" ref="N389:N436">IF(I389=SUM(J389:M389)," ","ОШИБКА")</f>
        <v> </v>
      </c>
    </row>
    <row r="390" spans="1:14" ht="12.75">
      <c r="A390" s="166"/>
      <c r="B390" s="162"/>
      <c r="C390" s="163"/>
      <c r="D390" s="162"/>
      <c r="E390" s="162"/>
      <c r="F390" s="162"/>
      <c r="G390" s="163"/>
      <c r="H390" s="162"/>
      <c r="I390" s="162"/>
      <c r="J390" s="162"/>
      <c r="K390" s="162"/>
      <c r="L390" s="162"/>
      <c r="M390" s="169"/>
      <c r="N390" s="39" t="str">
        <f t="shared" si="9"/>
        <v> </v>
      </c>
    </row>
    <row r="391" spans="1:14" ht="12.75">
      <c r="A391" s="168"/>
      <c r="B391" s="162"/>
      <c r="C391" s="163"/>
      <c r="D391" s="162"/>
      <c r="E391" s="162"/>
      <c r="F391" s="162"/>
      <c r="G391" s="163"/>
      <c r="H391" s="162"/>
      <c r="I391" s="162"/>
      <c r="J391" s="162"/>
      <c r="K391" s="162"/>
      <c r="L391" s="162"/>
      <c r="M391" s="169"/>
      <c r="N391" s="39" t="str">
        <f t="shared" si="9"/>
        <v> </v>
      </c>
    </row>
    <row r="392" spans="1:14" ht="12.75">
      <c r="A392" s="133"/>
      <c r="B392" s="162"/>
      <c r="C392" s="163"/>
      <c r="D392" s="162"/>
      <c r="E392" s="162"/>
      <c r="F392" s="162"/>
      <c r="G392" s="163"/>
      <c r="H392" s="162"/>
      <c r="I392" s="162"/>
      <c r="J392" s="162"/>
      <c r="K392" s="162"/>
      <c r="L392" s="162"/>
      <c r="M392" s="169"/>
      <c r="N392" s="39" t="str">
        <f t="shared" si="9"/>
        <v> </v>
      </c>
    </row>
    <row r="393" spans="1:14" ht="12.75">
      <c r="A393" s="166"/>
      <c r="B393" s="162"/>
      <c r="C393" s="163"/>
      <c r="D393" s="162"/>
      <c r="E393" s="162"/>
      <c r="F393" s="162"/>
      <c r="G393" s="163"/>
      <c r="H393" s="162"/>
      <c r="I393" s="162"/>
      <c r="J393" s="162"/>
      <c r="K393" s="162"/>
      <c r="L393" s="162"/>
      <c r="M393" s="169"/>
      <c r="N393" s="39" t="str">
        <f t="shared" si="9"/>
        <v> </v>
      </c>
    </row>
    <row r="394" spans="1:14" ht="12.75">
      <c r="A394" s="174"/>
      <c r="B394" s="268"/>
      <c r="C394" s="267"/>
      <c r="D394" s="268"/>
      <c r="E394" s="268"/>
      <c r="F394" s="268"/>
      <c r="G394" s="267"/>
      <c r="H394" s="268"/>
      <c r="I394" s="268"/>
      <c r="J394" s="268"/>
      <c r="K394" s="268"/>
      <c r="L394" s="268"/>
      <c r="M394" s="175"/>
      <c r="N394" s="39" t="str">
        <f t="shared" si="9"/>
        <v> </v>
      </c>
    </row>
    <row r="395" spans="2:14" s="278" customFormat="1" ht="12.75">
      <c r="B395" s="272"/>
      <c r="C395" s="271"/>
      <c r="D395" s="272"/>
      <c r="E395" s="272"/>
      <c r="F395" s="272"/>
      <c r="G395" s="271"/>
      <c r="H395" s="272"/>
      <c r="I395" s="272"/>
      <c r="J395" s="272"/>
      <c r="K395" s="272"/>
      <c r="L395" s="272"/>
      <c r="M395" s="272"/>
      <c r="N395" s="278" t="str">
        <f t="shared" si="9"/>
        <v> </v>
      </c>
    </row>
    <row r="396" spans="1:14" s="278" customFormat="1" ht="12.75">
      <c r="A396" s="4"/>
      <c r="B396" s="272"/>
      <c r="C396" s="271"/>
      <c r="D396" s="272"/>
      <c r="E396" s="272"/>
      <c r="F396" s="272"/>
      <c r="G396" s="271"/>
      <c r="H396" s="272"/>
      <c r="I396" s="272"/>
      <c r="J396" s="272"/>
      <c r="K396" s="272"/>
      <c r="L396" s="272"/>
      <c r="M396" s="272"/>
      <c r="N396" s="278" t="str">
        <f t="shared" si="9"/>
        <v> </v>
      </c>
    </row>
    <row r="397" spans="1:14" s="278" customFormat="1" ht="12.75">
      <c r="A397" s="213"/>
      <c r="B397" s="272"/>
      <c r="C397" s="271"/>
      <c r="D397" s="272"/>
      <c r="E397" s="272"/>
      <c r="F397" s="272"/>
      <c r="G397" s="271"/>
      <c r="H397" s="272"/>
      <c r="I397" s="272"/>
      <c r="J397" s="272"/>
      <c r="K397" s="272"/>
      <c r="L397" s="272"/>
      <c r="M397" s="272"/>
      <c r="N397" s="278" t="str">
        <f t="shared" si="9"/>
        <v> </v>
      </c>
    </row>
    <row r="398" spans="2:14" s="278" customFormat="1" ht="12.75">
      <c r="B398" s="272"/>
      <c r="C398" s="271"/>
      <c r="D398" s="272"/>
      <c r="E398" s="272"/>
      <c r="F398" s="272"/>
      <c r="G398" s="271"/>
      <c r="H398" s="272"/>
      <c r="I398" s="272"/>
      <c r="J398" s="272"/>
      <c r="K398" s="272"/>
      <c r="L398" s="272"/>
      <c r="M398" s="272"/>
      <c r="N398" s="278" t="str">
        <f t="shared" si="9"/>
        <v> </v>
      </c>
    </row>
    <row r="399" spans="1:14" s="278" customFormat="1" ht="12.75">
      <c r="A399" s="4"/>
      <c r="B399" s="272"/>
      <c r="C399" s="271"/>
      <c r="D399" s="272"/>
      <c r="E399" s="272"/>
      <c r="F399" s="272"/>
      <c r="G399" s="271"/>
      <c r="H399" s="272"/>
      <c r="I399" s="272"/>
      <c r="J399" s="272"/>
      <c r="K399" s="272"/>
      <c r="L399" s="272"/>
      <c r="M399" s="272"/>
      <c r="N399" s="278" t="str">
        <f t="shared" si="9"/>
        <v> </v>
      </c>
    </row>
    <row r="400" spans="1:14" s="278" customFormat="1" ht="12.75">
      <c r="A400" s="213"/>
      <c r="B400" s="272"/>
      <c r="C400" s="271"/>
      <c r="D400" s="272"/>
      <c r="E400" s="272"/>
      <c r="F400" s="272"/>
      <c r="G400" s="271"/>
      <c r="H400" s="272"/>
      <c r="I400" s="272"/>
      <c r="J400" s="272"/>
      <c r="K400" s="272"/>
      <c r="L400" s="272"/>
      <c r="M400" s="272"/>
      <c r="N400" s="278" t="str">
        <f t="shared" si="9"/>
        <v> </v>
      </c>
    </row>
    <row r="401" spans="2:14" s="278" customFormat="1" ht="12.75">
      <c r="B401" s="272"/>
      <c r="C401" s="271"/>
      <c r="D401" s="272"/>
      <c r="E401" s="272"/>
      <c r="F401" s="272"/>
      <c r="G401" s="271"/>
      <c r="H401" s="272"/>
      <c r="I401" s="272"/>
      <c r="J401" s="272"/>
      <c r="K401" s="272"/>
      <c r="L401" s="272"/>
      <c r="M401" s="272"/>
      <c r="N401" s="278" t="str">
        <f t="shared" si="9"/>
        <v> </v>
      </c>
    </row>
    <row r="402" spans="1:14" s="278" customFormat="1" ht="12.75">
      <c r="A402" s="4"/>
      <c r="B402" s="272"/>
      <c r="C402" s="271"/>
      <c r="D402" s="272"/>
      <c r="E402" s="272"/>
      <c r="F402" s="272"/>
      <c r="G402" s="271"/>
      <c r="H402" s="272"/>
      <c r="I402" s="272"/>
      <c r="J402" s="272"/>
      <c r="K402" s="272"/>
      <c r="L402" s="272"/>
      <c r="M402" s="272"/>
      <c r="N402" s="278" t="str">
        <f t="shared" si="9"/>
        <v> </v>
      </c>
    </row>
    <row r="403" spans="1:14" s="278" customFormat="1" ht="12.75">
      <c r="A403" s="213"/>
      <c r="B403" s="272"/>
      <c r="C403" s="271"/>
      <c r="D403" s="272"/>
      <c r="E403" s="272"/>
      <c r="F403" s="272"/>
      <c r="G403" s="271"/>
      <c r="H403" s="272"/>
      <c r="I403" s="272"/>
      <c r="J403" s="272"/>
      <c r="K403" s="272"/>
      <c r="L403" s="272"/>
      <c r="M403" s="272"/>
      <c r="N403" s="278" t="str">
        <f t="shared" si="9"/>
        <v> </v>
      </c>
    </row>
    <row r="404" spans="1:14" s="278" customFormat="1" ht="12.75">
      <c r="A404" s="275"/>
      <c r="B404" s="276"/>
      <c r="C404" s="276"/>
      <c r="D404" s="276"/>
      <c r="E404" s="277"/>
      <c r="F404" s="271"/>
      <c r="G404" s="271"/>
      <c r="H404" s="271"/>
      <c r="I404" s="271"/>
      <c r="J404" s="271"/>
      <c r="K404" s="271"/>
      <c r="L404" s="271"/>
      <c r="M404" s="271"/>
      <c r="N404" s="278" t="str">
        <f t="shared" si="9"/>
        <v> </v>
      </c>
    </row>
    <row r="405" spans="1:14" s="278" customFormat="1" ht="12.75">
      <c r="A405" s="275"/>
      <c r="B405" s="276"/>
      <c r="C405" s="276"/>
      <c r="D405" s="276"/>
      <c r="E405" s="277"/>
      <c r="F405" s="271"/>
      <c r="G405" s="271"/>
      <c r="H405" s="271"/>
      <c r="I405" s="271"/>
      <c r="J405" s="271"/>
      <c r="K405" s="271"/>
      <c r="L405" s="271"/>
      <c r="M405" s="271"/>
      <c r="N405" s="278" t="str">
        <f t="shared" si="9"/>
        <v> </v>
      </c>
    </row>
    <row r="406" spans="1:14" s="278" customFormat="1" ht="12.75">
      <c r="A406" s="275"/>
      <c r="B406" s="276"/>
      <c r="C406" s="276"/>
      <c r="D406" s="276"/>
      <c r="E406" s="277"/>
      <c r="F406" s="271"/>
      <c r="G406" s="271"/>
      <c r="H406" s="271"/>
      <c r="I406" s="271"/>
      <c r="J406" s="271"/>
      <c r="K406" s="271"/>
      <c r="L406" s="271"/>
      <c r="M406" s="271"/>
      <c r="N406" s="278" t="str">
        <f t="shared" si="9"/>
        <v> </v>
      </c>
    </row>
    <row r="407" spans="1:14" s="278" customFormat="1" ht="12.75">
      <c r="A407" s="275"/>
      <c r="B407" s="276"/>
      <c r="C407" s="276"/>
      <c r="D407" s="276"/>
      <c r="E407" s="277"/>
      <c r="F407" s="271"/>
      <c r="G407" s="271"/>
      <c r="H407" s="271"/>
      <c r="I407" s="271"/>
      <c r="J407" s="271"/>
      <c r="K407" s="271"/>
      <c r="L407" s="271"/>
      <c r="M407" s="271"/>
      <c r="N407" s="278" t="str">
        <f t="shared" si="9"/>
        <v> </v>
      </c>
    </row>
    <row r="408" spans="1:14" s="278" customFormat="1" ht="12.75">
      <c r="A408" s="275"/>
      <c r="B408" s="276"/>
      <c r="C408" s="276"/>
      <c r="D408" s="276"/>
      <c r="E408" s="277"/>
      <c r="F408" s="271"/>
      <c r="G408" s="271"/>
      <c r="H408" s="271"/>
      <c r="I408" s="271"/>
      <c r="J408" s="271"/>
      <c r="K408" s="271"/>
      <c r="L408" s="271"/>
      <c r="M408" s="271"/>
      <c r="N408" s="278" t="str">
        <f t="shared" si="9"/>
        <v> </v>
      </c>
    </row>
    <row r="409" spans="1:14" s="278" customFormat="1" ht="12.75">
      <c r="A409" s="275"/>
      <c r="B409" s="276"/>
      <c r="C409" s="276"/>
      <c r="D409" s="276"/>
      <c r="E409" s="277"/>
      <c r="F409" s="271"/>
      <c r="G409" s="271"/>
      <c r="H409" s="271"/>
      <c r="I409" s="271"/>
      <c r="J409" s="271"/>
      <c r="K409" s="271"/>
      <c r="L409" s="271"/>
      <c r="M409" s="271"/>
      <c r="N409" s="278" t="str">
        <f t="shared" si="9"/>
        <v> </v>
      </c>
    </row>
    <row r="410" spans="1:14" s="278" customFormat="1" ht="12.75">
      <c r="A410" s="275"/>
      <c r="B410" s="276"/>
      <c r="C410" s="276"/>
      <c r="D410" s="276"/>
      <c r="E410" s="277"/>
      <c r="F410" s="271"/>
      <c r="G410" s="271"/>
      <c r="H410" s="271"/>
      <c r="I410" s="271"/>
      <c r="J410" s="271"/>
      <c r="K410" s="271"/>
      <c r="L410" s="271"/>
      <c r="M410" s="271"/>
      <c r="N410" s="278" t="str">
        <f t="shared" si="9"/>
        <v> </v>
      </c>
    </row>
    <row r="411" spans="1:14" s="278" customFormat="1" ht="12.75">
      <c r="A411" s="275"/>
      <c r="B411" s="276"/>
      <c r="C411" s="276"/>
      <c r="D411" s="276"/>
      <c r="E411" s="277"/>
      <c r="F411" s="271"/>
      <c r="G411" s="271"/>
      <c r="H411" s="271"/>
      <c r="I411" s="271"/>
      <c r="J411" s="271"/>
      <c r="K411" s="271"/>
      <c r="L411" s="271"/>
      <c r="M411" s="271"/>
      <c r="N411" s="278" t="str">
        <f t="shared" si="9"/>
        <v> </v>
      </c>
    </row>
    <row r="412" spans="1:14" s="278" customFormat="1" ht="12.75">
      <c r="A412" s="275"/>
      <c r="B412" s="276"/>
      <c r="C412" s="276"/>
      <c r="D412" s="276"/>
      <c r="E412" s="277"/>
      <c r="F412" s="271"/>
      <c r="G412" s="271"/>
      <c r="H412" s="271"/>
      <c r="I412" s="271"/>
      <c r="J412" s="271"/>
      <c r="K412" s="271"/>
      <c r="L412" s="271"/>
      <c r="M412" s="271"/>
      <c r="N412" s="278" t="str">
        <f t="shared" si="9"/>
        <v> </v>
      </c>
    </row>
    <row r="413" spans="1:14" s="278" customFormat="1" ht="12.75">
      <c r="A413" s="275"/>
      <c r="B413" s="276"/>
      <c r="C413" s="276"/>
      <c r="D413" s="276"/>
      <c r="E413" s="277"/>
      <c r="F413" s="271"/>
      <c r="G413" s="271"/>
      <c r="H413" s="271"/>
      <c r="I413" s="271"/>
      <c r="J413" s="271"/>
      <c r="K413" s="271"/>
      <c r="L413" s="271"/>
      <c r="M413" s="271"/>
      <c r="N413" s="278" t="str">
        <f t="shared" si="9"/>
        <v> </v>
      </c>
    </row>
    <row r="414" spans="1:14" s="278" customFormat="1" ht="12.75">
      <c r="A414" s="275"/>
      <c r="B414" s="276"/>
      <c r="C414" s="276"/>
      <c r="D414" s="276"/>
      <c r="E414" s="277"/>
      <c r="F414" s="271"/>
      <c r="G414" s="271"/>
      <c r="H414" s="271"/>
      <c r="I414" s="271"/>
      <c r="J414" s="271"/>
      <c r="K414" s="271"/>
      <c r="L414" s="271"/>
      <c r="M414" s="271"/>
      <c r="N414" s="278" t="str">
        <f t="shared" si="9"/>
        <v> </v>
      </c>
    </row>
    <row r="415" spans="1:14" s="278" customFormat="1" ht="12.75">
      <c r="A415" s="275"/>
      <c r="B415" s="276"/>
      <c r="C415" s="276"/>
      <c r="D415" s="276"/>
      <c r="E415" s="277"/>
      <c r="F415" s="271"/>
      <c r="G415" s="271"/>
      <c r="H415" s="271"/>
      <c r="I415" s="271"/>
      <c r="J415" s="271"/>
      <c r="K415" s="271"/>
      <c r="L415" s="271"/>
      <c r="M415" s="271"/>
      <c r="N415" s="278" t="str">
        <f t="shared" si="9"/>
        <v> </v>
      </c>
    </row>
    <row r="416" spans="1:14" s="278" customFormat="1" ht="12.75">
      <c r="A416" s="275"/>
      <c r="B416" s="276"/>
      <c r="C416" s="276"/>
      <c r="D416" s="276"/>
      <c r="E416" s="277"/>
      <c r="F416" s="271"/>
      <c r="G416" s="271"/>
      <c r="H416" s="271"/>
      <c r="I416" s="271"/>
      <c r="J416" s="271"/>
      <c r="K416" s="271"/>
      <c r="L416" s="271"/>
      <c r="M416" s="271"/>
      <c r="N416" s="278" t="str">
        <f t="shared" si="9"/>
        <v> </v>
      </c>
    </row>
    <row r="417" spans="1:14" s="278" customFormat="1" ht="12.75">
      <c r="A417" s="275"/>
      <c r="B417" s="276"/>
      <c r="C417" s="276"/>
      <c r="D417" s="276"/>
      <c r="E417" s="277"/>
      <c r="F417" s="271"/>
      <c r="G417" s="271"/>
      <c r="H417" s="271"/>
      <c r="I417" s="271"/>
      <c r="J417" s="271"/>
      <c r="K417" s="271"/>
      <c r="L417" s="271"/>
      <c r="M417" s="271"/>
      <c r="N417" s="278" t="str">
        <f t="shared" si="9"/>
        <v> </v>
      </c>
    </row>
    <row r="418" spans="1:14" s="278" customFormat="1" ht="12.75">
      <c r="A418" s="275"/>
      <c r="B418" s="276"/>
      <c r="C418" s="276"/>
      <c r="D418" s="276"/>
      <c r="E418" s="277"/>
      <c r="F418" s="271"/>
      <c r="G418" s="271"/>
      <c r="H418" s="271"/>
      <c r="I418" s="271"/>
      <c r="J418" s="271"/>
      <c r="K418" s="271"/>
      <c r="L418" s="271"/>
      <c r="M418" s="271"/>
      <c r="N418" s="278" t="str">
        <f t="shared" si="9"/>
        <v> </v>
      </c>
    </row>
    <row r="419" spans="1:14" s="278" customFormat="1" ht="12.75">
      <c r="A419" s="275"/>
      <c r="B419" s="276"/>
      <c r="C419" s="276"/>
      <c r="D419" s="276"/>
      <c r="E419" s="277"/>
      <c r="F419" s="271"/>
      <c r="G419" s="271"/>
      <c r="H419" s="271"/>
      <c r="I419" s="272"/>
      <c r="J419" s="272"/>
      <c r="K419" s="272"/>
      <c r="L419" s="272"/>
      <c r="M419" s="272"/>
      <c r="N419" s="278" t="str">
        <f t="shared" si="9"/>
        <v> </v>
      </c>
    </row>
    <row r="420" spans="1:14" s="278" customFormat="1" ht="12.75">
      <c r="A420" s="275"/>
      <c r="B420" s="276"/>
      <c r="C420" s="276"/>
      <c r="D420" s="276"/>
      <c r="E420" s="277"/>
      <c r="F420" s="271"/>
      <c r="G420" s="271"/>
      <c r="H420" s="271"/>
      <c r="I420" s="272"/>
      <c r="J420" s="272"/>
      <c r="K420" s="272"/>
      <c r="L420" s="272"/>
      <c r="M420" s="272"/>
      <c r="N420" s="278" t="str">
        <f t="shared" si="9"/>
        <v> </v>
      </c>
    </row>
    <row r="421" spans="1:14" s="278" customFormat="1" ht="12.75">
      <c r="A421" s="275"/>
      <c r="B421" s="276"/>
      <c r="C421" s="276"/>
      <c r="D421" s="276"/>
      <c r="E421" s="277"/>
      <c r="F421" s="271"/>
      <c r="G421" s="271"/>
      <c r="H421" s="271"/>
      <c r="I421" s="272"/>
      <c r="J421" s="272"/>
      <c r="K421" s="272"/>
      <c r="L421" s="272"/>
      <c r="M421" s="272"/>
      <c r="N421" s="278" t="str">
        <f t="shared" si="9"/>
        <v> </v>
      </c>
    </row>
    <row r="422" spans="1:14" s="278" customFormat="1" ht="12.75">
      <c r="A422" s="275"/>
      <c r="B422" s="276"/>
      <c r="C422" s="276"/>
      <c r="D422" s="276"/>
      <c r="E422" s="277"/>
      <c r="F422" s="271"/>
      <c r="G422" s="271"/>
      <c r="H422" s="271"/>
      <c r="I422" s="272"/>
      <c r="J422" s="272"/>
      <c r="K422" s="272"/>
      <c r="L422" s="272"/>
      <c r="M422" s="272"/>
      <c r="N422" s="278" t="str">
        <f t="shared" si="9"/>
        <v> </v>
      </c>
    </row>
    <row r="423" spans="1:14" s="278" customFormat="1" ht="12.75">
      <c r="A423" s="275"/>
      <c r="B423" s="276"/>
      <c r="C423" s="276"/>
      <c r="D423" s="276"/>
      <c r="E423" s="277"/>
      <c r="F423" s="271"/>
      <c r="G423" s="271"/>
      <c r="H423" s="271"/>
      <c r="I423" s="272"/>
      <c r="J423" s="272"/>
      <c r="K423" s="272"/>
      <c r="L423" s="272"/>
      <c r="M423" s="272"/>
      <c r="N423" s="278" t="str">
        <f t="shared" si="9"/>
        <v> </v>
      </c>
    </row>
    <row r="424" spans="1:14" s="278" customFormat="1" ht="12.75">
      <c r="A424" s="275"/>
      <c r="B424" s="276"/>
      <c r="C424" s="276"/>
      <c r="D424" s="276"/>
      <c r="E424" s="277"/>
      <c r="F424" s="271"/>
      <c r="G424" s="271"/>
      <c r="H424" s="271"/>
      <c r="I424" s="272"/>
      <c r="J424" s="272"/>
      <c r="K424" s="272"/>
      <c r="L424" s="272"/>
      <c r="M424" s="272"/>
      <c r="N424" s="278" t="str">
        <f t="shared" si="9"/>
        <v> </v>
      </c>
    </row>
    <row r="425" spans="1:14" s="278" customFormat="1" ht="12.75">
      <c r="A425" s="275"/>
      <c r="B425" s="276"/>
      <c r="C425" s="276"/>
      <c r="D425" s="276"/>
      <c r="E425" s="277"/>
      <c r="F425" s="271"/>
      <c r="G425" s="271"/>
      <c r="H425" s="271"/>
      <c r="I425" s="272"/>
      <c r="J425" s="272"/>
      <c r="K425" s="272"/>
      <c r="L425" s="272"/>
      <c r="M425" s="272"/>
      <c r="N425" s="278" t="str">
        <f t="shared" si="9"/>
        <v> </v>
      </c>
    </row>
    <row r="426" spans="1:14" s="278" customFormat="1" ht="12.75">
      <c r="A426" s="275"/>
      <c r="B426" s="276"/>
      <c r="C426" s="276"/>
      <c r="D426" s="276"/>
      <c r="E426" s="277"/>
      <c r="F426" s="271"/>
      <c r="G426" s="271"/>
      <c r="H426" s="271"/>
      <c r="I426" s="272"/>
      <c r="J426" s="272"/>
      <c r="K426" s="272"/>
      <c r="L426" s="272"/>
      <c r="M426" s="272"/>
      <c r="N426" s="278" t="str">
        <f t="shared" si="9"/>
        <v> </v>
      </c>
    </row>
    <row r="427" spans="1:14" s="278" customFormat="1" ht="12.75">
      <c r="A427" s="275"/>
      <c r="B427" s="276"/>
      <c r="C427" s="276"/>
      <c r="D427" s="276"/>
      <c r="E427" s="277"/>
      <c r="F427" s="271"/>
      <c r="G427" s="271"/>
      <c r="H427" s="271"/>
      <c r="I427" s="272"/>
      <c r="J427" s="272"/>
      <c r="K427" s="272"/>
      <c r="L427" s="272"/>
      <c r="M427" s="272"/>
      <c r="N427" s="278" t="str">
        <f t="shared" si="9"/>
        <v> </v>
      </c>
    </row>
    <row r="428" spans="1:14" s="278" customFormat="1" ht="12.75">
      <c r="A428" s="275"/>
      <c r="B428" s="276"/>
      <c r="C428" s="276"/>
      <c r="D428" s="276"/>
      <c r="E428" s="277"/>
      <c r="F428" s="271"/>
      <c r="G428" s="271"/>
      <c r="H428" s="271"/>
      <c r="I428" s="272"/>
      <c r="J428" s="272"/>
      <c r="K428" s="272"/>
      <c r="L428" s="272"/>
      <c r="M428" s="272"/>
      <c r="N428" s="278" t="str">
        <f t="shared" si="9"/>
        <v> </v>
      </c>
    </row>
    <row r="429" spans="1:14" s="278" customFormat="1" ht="12.75">
      <c r="A429" s="275"/>
      <c r="B429" s="276"/>
      <c r="C429" s="276"/>
      <c r="D429" s="276"/>
      <c r="E429" s="277"/>
      <c r="F429" s="271"/>
      <c r="G429" s="271"/>
      <c r="H429" s="271"/>
      <c r="I429" s="272"/>
      <c r="J429" s="272"/>
      <c r="K429" s="272"/>
      <c r="L429" s="272"/>
      <c r="M429" s="272"/>
      <c r="N429" s="278" t="str">
        <f t="shared" si="9"/>
        <v> </v>
      </c>
    </row>
    <row r="430" spans="1:14" s="278" customFormat="1" ht="12.75">
      <c r="A430" s="275"/>
      <c r="B430" s="276"/>
      <c r="C430" s="276"/>
      <c r="D430" s="276"/>
      <c r="E430" s="277"/>
      <c r="F430" s="271"/>
      <c r="G430" s="271"/>
      <c r="H430" s="271"/>
      <c r="I430" s="272"/>
      <c r="J430" s="272"/>
      <c r="K430" s="272"/>
      <c r="L430" s="272"/>
      <c r="M430" s="272"/>
      <c r="N430" s="278" t="str">
        <f t="shared" si="9"/>
        <v> </v>
      </c>
    </row>
    <row r="431" spans="1:14" s="278" customFormat="1" ht="12.75">
      <c r="A431" s="275"/>
      <c r="B431" s="276"/>
      <c r="C431" s="276"/>
      <c r="D431" s="276"/>
      <c r="E431" s="277"/>
      <c r="F431" s="271"/>
      <c r="G431" s="271"/>
      <c r="H431" s="271"/>
      <c r="I431" s="272"/>
      <c r="J431" s="272"/>
      <c r="K431" s="272"/>
      <c r="L431" s="272"/>
      <c r="M431" s="272"/>
      <c r="N431" s="278" t="str">
        <f t="shared" si="9"/>
        <v> </v>
      </c>
    </row>
    <row r="432" spans="1:14" s="278" customFormat="1" ht="12.75">
      <c r="A432" s="275"/>
      <c r="B432" s="276"/>
      <c r="C432" s="276"/>
      <c r="D432" s="276"/>
      <c r="E432" s="277"/>
      <c r="F432" s="271"/>
      <c r="G432" s="271"/>
      <c r="H432" s="271"/>
      <c r="I432" s="272"/>
      <c r="J432" s="272"/>
      <c r="K432" s="272"/>
      <c r="L432" s="272"/>
      <c r="M432" s="272"/>
      <c r="N432" s="278" t="str">
        <f t="shared" si="9"/>
        <v> </v>
      </c>
    </row>
    <row r="433" spans="1:14" s="278" customFormat="1" ht="12.75">
      <c r="A433" s="275"/>
      <c r="B433" s="276"/>
      <c r="C433" s="276"/>
      <c r="D433" s="276"/>
      <c r="E433" s="277"/>
      <c r="F433" s="271"/>
      <c r="G433" s="271"/>
      <c r="H433" s="271"/>
      <c r="I433" s="272"/>
      <c r="J433" s="272"/>
      <c r="K433" s="272"/>
      <c r="L433" s="272"/>
      <c r="M433" s="272"/>
      <c r="N433" s="278" t="str">
        <f t="shared" si="9"/>
        <v> </v>
      </c>
    </row>
    <row r="434" spans="1:14" s="278" customFormat="1" ht="12.75">
      <c r="A434" s="275"/>
      <c r="B434" s="279"/>
      <c r="C434" s="280"/>
      <c r="D434" s="279"/>
      <c r="E434" s="279"/>
      <c r="F434" s="279"/>
      <c r="G434" s="279"/>
      <c r="H434" s="279"/>
      <c r="I434" s="272"/>
      <c r="J434" s="272"/>
      <c r="K434" s="272"/>
      <c r="L434" s="272"/>
      <c r="M434" s="272"/>
      <c r="N434" s="278" t="str">
        <f t="shared" si="9"/>
        <v> </v>
      </c>
    </row>
    <row r="435" spans="1:14" s="278" customFormat="1" ht="12.75">
      <c r="A435" s="275"/>
      <c r="B435" s="279"/>
      <c r="C435" s="280"/>
      <c r="D435" s="279"/>
      <c r="E435" s="279"/>
      <c r="F435" s="279"/>
      <c r="G435" s="279"/>
      <c r="H435" s="279"/>
      <c r="I435" s="272"/>
      <c r="J435" s="272"/>
      <c r="K435" s="272"/>
      <c r="L435" s="272"/>
      <c r="M435" s="272"/>
      <c r="N435" s="278" t="str">
        <f t="shared" si="9"/>
        <v> </v>
      </c>
    </row>
    <row r="436" spans="1:14" s="278" customFormat="1" ht="12.75">
      <c r="A436" s="275"/>
      <c r="B436" s="279"/>
      <c r="C436" s="280"/>
      <c r="D436" s="279"/>
      <c r="E436" s="279"/>
      <c r="F436" s="279"/>
      <c r="G436" s="279"/>
      <c r="H436" s="279"/>
      <c r="I436" s="272"/>
      <c r="J436" s="272"/>
      <c r="K436" s="272"/>
      <c r="L436" s="272"/>
      <c r="M436" s="272"/>
      <c r="N436" s="278" t="str">
        <f t="shared" si="9"/>
        <v> </v>
      </c>
    </row>
    <row r="437" spans="1:14" s="278" customFormat="1" ht="12.75">
      <c r="A437" s="275"/>
      <c r="B437" s="279"/>
      <c r="C437" s="280"/>
      <c r="D437" s="279"/>
      <c r="E437" s="279"/>
      <c r="F437" s="279"/>
      <c r="G437" s="279"/>
      <c r="H437" s="279"/>
      <c r="I437" s="272"/>
      <c r="J437" s="272"/>
      <c r="K437" s="272"/>
      <c r="L437" s="272"/>
      <c r="M437" s="272"/>
      <c r="N437" s="278" t="str">
        <f aca="true" t="shared" si="10" ref="N437:N448">IF(I437=SUM(J437:M437)," ","ОШИБКА")</f>
        <v> </v>
      </c>
    </row>
    <row r="438" spans="1:14" s="278" customFormat="1" ht="12.75">
      <c r="A438" s="275"/>
      <c r="B438" s="279"/>
      <c r="C438" s="280"/>
      <c r="D438" s="279"/>
      <c r="E438" s="279"/>
      <c r="F438" s="279"/>
      <c r="G438" s="279"/>
      <c r="H438" s="279"/>
      <c r="I438" s="272"/>
      <c r="J438" s="272"/>
      <c r="K438" s="272"/>
      <c r="L438" s="272"/>
      <c r="M438" s="272"/>
      <c r="N438" s="278" t="str">
        <f t="shared" si="10"/>
        <v> </v>
      </c>
    </row>
    <row r="439" spans="1:14" s="278" customFormat="1" ht="12.75">
      <c r="A439" s="275"/>
      <c r="B439" s="279"/>
      <c r="C439" s="280"/>
      <c r="D439" s="279"/>
      <c r="E439" s="279"/>
      <c r="F439" s="279"/>
      <c r="G439" s="279"/>
      <c r="H439" s="279"/>
      <c r="I439" s="272"/>
      <c r="J439" s="272"/>
      <c r="K439" s="272"/>
      <c r="L439" s="272"/>
      <c r="M439" s="272"/>
      <c r="N439" s="278" t="str">
        <f t="shared" si="10"/>
        <v> </v>
      </c>
    </row>
    <row r="440" spans="1:14" s="278" customFormat="1" ht="12.75">
      <c r="A440" s="275"/>
      <c r="B440" s="279"/>
      <c r="C440" s="280"/>
      <c r="D440" s="279"/>
      <c r="E440" s="279"/>
      <c r="F440" s="279"/>
      <c r="G440" s="279"/>
      <c r="H440" s="279"/>
      <c r="I440" s="272"/>
      <c r="J440" s="272"/>
      <c r="K440" s="272"/>
      <c r="L440" s="272"/>
      <c r="M440" s="272"/>
      <c r="N440" s="278" t="str">
        <f t="shared" si="10"/>
        <v> </v>
      </c>
    </row>
    <row r="441" spans="1:14" s="278" customFormat="1" ht="12.75">
      <c r="A441" s="275"/>
      <c r="B441" s="279"/>
      <c r="C441" s="280"/>
      <c r="D441" s="279"/>
      <c r="E441" s="279"/>
      <c r="F441" s="279"/>
      <c r="G441" s="279"/>
      <c r="H441" s="279"/>
      <c r="I441" s="272"/>
      <c r="J441" s="272"/>
      <c r="K441" s="272"/>
      <c r="L441" s="272"/>
      <c r="M441" s="272"/>
      <c r="N441" s="278" t="str">
        <f t="shared" si="10"/>
        <v> </v>
      </c>
    </row>
    <row r="442" spans="1:14" s="278" customFormat="1" ht="12.75">
      <c r="A442" s="275"/>
      <c r="B442" s="279"/>
      <c r="C442" s="280"/>
      <c r="D442" s="279"/>
      <c r="E442" s="279"/>
      <c r="F442" s="279"/>
      <c r="G442" s="279"/>
      <c r="H442" s="279"/>
      <c r="I442" s="272"/>
      <c r="J442" s="272"/>
      <c r="K442" s="272"/>
      <c r="L442" s="272"/>
      <c r="M442" s="272"/>
      <c r="N442" s="278" t="str">
        <f t="shared" si="10"/>
        <v> </v>
      </c>
    </row>
    <row r="443" spans="1:14" s="278" customFormat="1" ht="12.75">
      <c r="A443" s="275"/>
      <c r="B443" s="279"/>
      <c r="C443" s="280"/>
      <c r="D443" s="279"/>
      <c r="E443" s="279"/>
      <c r="F443" s="279"/>
      <c r="G443" s="280"/>
      <c r="H443" s="279"/>
      <c r="I443" s="272"/>
      <c r="J443" s="272"/>
      <c r="K443" s="272"/>
      <c r="L443" s="272"/>
      <c r="M443" s="272"/>
      <c r="N443" s="278" t="str">
        <f t="shared" si="10"/>
        <v> </v>
      </c>
    </row>
    <row r="444" spans="1:14" s="278" customFormat="1" ht="12.75">
      <c r="A444" s="275"/>
      <c r="B444" s="279"/>
      <c r="C444" s="280"/>
      <c r="D444" s="279"/>
      <c r="E444" s="279"/>
      <c r="F444" s="279"/>
      <c r="G444" s="280"/>
      <c r="H444" s="279"/>
      <c r="I444" s="272"/>
      <c r="J444" s="272"/>
      <c r="K444" s="272"/>
      <c r="L444" s="272"/>
      <c r="M444" s="272"/>
      <c r="N444" s="278" t="str">
        <f t="shared" si="10"/>
        <v> </v>
      </c>
    </row>
    <row r="445" spans="1:14" s="278" customFormat="1" ht="12.75">
      <c r="A445" s="275"/>
      <c r="B445" s="279"/>
      <c r="C445" s="280"/>
      <c r="D445" s="279"/>
      <c r="E445" s="279"/>
      <c r="F445" s="279"/>
      <c r="G445" s="280"/>
      <c r="H445" s="279"/>
      <c r="I445" s="272"/>
      <c r="J445" s="272"/>
      <c r="K445" s="272"/>
      <c r="L445" s="272"/>
      <c r="M445" s="272"/>
      <c r="N445" s="278" t="str">
        <f t="shared" si="10"/>
        <v> </v>
      </c>
    </row>
    <row r="446" spans="1:14" s="278" customFormat="1" ht="12.75">
      <c r="A446" s="275"/>
      <c r="B446" s="279"/>
      <c r="C446" s="280"/>
      <c r="D446" s="279"/>
      <c r="E446" s="279"/>
      <c r="F446" s="279"/>
      <c r="G446" s="279"/>
      <c r="H446" s="279"/>
      <c r="I446" s="272"/>
      <c r="J446" s="272"/>
      <c r="K446" s="272"/>
      <c r="L446" s="272"/>
      <c r="M446" s="272"/>
      <c r="N446" s="278" t="str">
        <f t="shared" si="10"/>
        <v> </v>
      </c>
    </row>
    <row r="447" spans="1:14" s="278" customFormat="1" ht="12.75">
      <c r="A447" s="275"/>
      <c r="B447" s="279"/>
      <c r="C447" s="280"/>
      <c r="D447" s="279"/>
      <c r="E447" s="279"/>
      <c r="F447" s="279"/>
      <c r="G447" s="279"/>
      <c r="H447" s="279"/>
      <c r="I447" s="272"/>
      <c r="J447" s="272"/>
      <c r="K447" s="272"/>
      <c r="L447" s="272"/>
      <c r="M447" s="272"/>
      <c r="N447" s="278" t="str">
        <f t="shared" si="10"/>
        <v> </v>
      </c>
    </row>
    <row r="448" spans="1:14" s="278" customFormat="1" ht="12.75">
      <c r="A448" s="275"/>
      <c r="B448" s="279"/>
      <c r="C448" s="280"/>
      <c r="D448" s="279"/>
      <c r="E448" s="279"/>
      <c r="F448" s="279"/>
      <c r="G448" s="279"/>
      <c r="H448" s="279"/>
      <c r="I448" s="272"/>
      <c r="J448" s="272"/>
      <c r="K448" s="272"/>
      <c r="L448" s="272"/>
      <c r="M448" s="272"/>
      <c r="N448" s="278" t="str">
        <f t="shared" si="10"/>
        <v> 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8"/>
  <sheetViews>
    <sheetView zoomScale="90" zoomScaleNormal="90" zoomScalePageLayoutView="0" workbookViewId="0" topLeftCell="A1">
      <pane xSplit="5" ySplit="3" topLeftCell="F12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112" sqref="F112"/>
    </sheetView>
  </sheetViews>
  <sheetFormatPr defaultColWidth="9.140625" defaultRowHeight="15"/>
  <cols>
    <col min="1" max="1" width="6.7109375" style="39" customWidth="1"/>
    <col min="2" max="2" width="10.57421875" style="39" customWidth="1"/>
    <col min="3" max="3" width="24.8515625" style="39" customWidth="1"/>
    <col min="4" max="4" width="4.8515625" style="39" customWidth="1"/>
    <col min="5" max="5" width="12.7109375" style="39" customWidth="1"/>
    <col min="6" max="6" width="36.28125" style="39" customWidth="1"/>
    <col min="7" max="7" width="36.140625" style="39" customWidth="1"/>
    <col min="8" max="8" width="22.28125" style="39" customWidth="1"/>
    <col min="9" max="9" width="14.7109375" style="39" customWidth="1"/>
    <col min="10" max="10" width="14.8515625" style="39" customWidth="1"/>
    <col min="11" max="16384" width="9.140625" style="39" customWidth="1"/>
  </cols>
  <sheetData>
    <row r="1" spans="1:10" ht="13.5" thickBot="1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</row>
    <row r="2" spans="1:10" ht="120" customHeight="1">
      <c r="A2" s="102" t="s">
        <v>11</v>
      </c>
      <c r="B2" s="65" t="s">
        <v>52</v>
      </c>
      <c r="C2" s="65" t="s">
        <v>19</v>
      </c>
      <c r="D2" s="65" t="s">
        <v>8</v>
      </c>
      <c r="E2" s="65" t="s">
        <v>12</v>
      </c>
      <c r="F2" s="65" t="s">
        <v>0</v>
      </c>
      <c r="G2" s="65" t="s">
        <v>9</v>
      </c>
      <c r="H2" s="65" t="s">
        <v>10</v>
      </c>
      <c r="I2" s="65" t="s">
        <v>28</v>
      </c>
      <c r="J2" s="66" t="s">
        <v>29</v>
      </c>
    </row>
    <row r="3" spans="1:10" ht="13.5" thickBot="1">
      <c r="A3" s="104">
        <v>1</v>
      </c>
      <c r="B3" s="105">
        <v>2</v>
      </c>
      <c r="C3" s="105">
        <v>3</v>
      </c>
      <c r="D3" s="105">
        <v>4</v>
      </c>
      <c r="E3" s="105">
        <v>5</v>
      </c>
      <c r="F3" s="105">
        <v>6</v>
      </c>
      <c r="G3" s="105">
        <v>7</v>
      </c>
      <c r="H3" s="105">
        <v>8</v>
      </c>
      <c r="I3" s="105">
        <v>9</v>
      </c>
      <c r="J3" s="106">
        <v>10</v>
      </c>
    </row>
    <row r="4" spans="1:10" ht="12.75">
      <c r="A4" s="108" t="s">
        <v>6</v>
      </c>
      <c r="B4" s="19" t="s">
        <v>582</v>
      </c>
      <c r="C4" s="19" t="s">
        <v>151</v>
      </c>
      <c r="D4" s="19">
        <v>1</v>
      </c>
      <c r="E4" s="20" t="s">
        <v>581</v>
      </c>
      <c r="F4" s="107" t="s">
        <v>654</v>
      </c>
      <c r="G4" s="107" t="s">
        <v>423</v>
      </c>
      <c r="H4" s="107" t="s">
        <v>659</v>
      </c>
      <c r="I4" s="107" t="s">
        <v>188</v>
      </c>
      <c r="J4" s="109"/>
    </row>
    <row r="5" spans="1:10" ht="12.75">
      <c r="A5" s="108" t="s">
        <v>6</v>
      </c>
      <c r="B5" s="19" t="s">
        <v>582</v>
      </c>
      <c r="C5" s="19" t="s">
        <v>151</v>
      </c>
      <c r="D5" s="19">
        <v>1</v>
      </c>
      <c r="E5" s="20" t="s">
        <v>581</v>
      </c>
      <c r="F5" s="41" t="s">
        <v>655</v>
      </c>
      <c r="G5" s="41" t="s">
        <v>189</v>
      </c>
      <c r="H5" s="41" t="s">
        <v>443</v>
      </c>
      <c r="I5" s="41" t="s">
        <v>188</v>
      </c>
      <c r="J5" s="111"/>
    </row>
    <row r="6" spans="1:10" ht="12.75">
      <c r="A6" s="108" t="s">
        <v>6</v>
      </c>
      <c r="B6" s="19" t="s">
        <v>582</v>
      </c>
      <c r="C6" s="19" t="s">
        <v>151</v>
      </c>
      <c r="D6" s="19">
        <v>1</v>
      </c>
      <c r="E6" s="20" t="s">
        <v>584</v>
      </c>
      <c r="F6" s="41" t="s">
        <v>656</v>
      </c>
      <c r="G6" s="41" t="s">
        <v>199</v>
      </c>
      <c r="H6" s="41" t="s">
        <v>660</v>
      </c>
      <c r="I6" s="41" t="s">
        <v>188</v>
      </c>
      <c r="J6" s="111"/>
    </row>
    <row r="7" spans="1:10" ht="12.75">
      <c r="A7" s="108" t="s">
        <v>6</v>
      </c>
      <c r="B7" s="19" t="s">
        <v>582</v>
      </c>
      <c r="C7" s="19" t="s">
        <v>151</v>
      </c>
      <c r="D7" s="19">
        <v>2</v>
      </c>
      <c r="E7" s="20" t="s">
        <v>152</v>
      </c>
      <c r="F7" s="41" t="s">
        <v>657</v>
      </c>
      <c r="G7" s="41" t="s">
        <v>189</v>
      </c>
      <c r="H7" s="41" t="s">
        <v>399</v>
      </c>
      <c r="I7" s="41" t="s">
        <v>188</v>
      </c>
      <c r="J7" s="111"/>
    </row>
    <row r="8" spans="1:10" ht="38.25">
      <c r="A8" s="108" t="s">
        <v>6</v>
      </c>
      <c r="B8" s="19" t="s">
        <v>582</v>
      </c>
      <c r="C8" s="19" t="s">
        <v>151</v>
      </c>
      <c r="D8" s="19">
        <v>2</v>
      </c>
      <c r="E8" s="20" t="s">
        <v>152</v>
      </c>
      <c r="F8" s="41" t="s">
        <v>246</v>
      </c>
      <c r="G8" s="181" t="s">
        <v>193</v>
      </c>
      <c r="H8" s="181" t="s">
        <v>404</v>
      </c>
      <c r="I8" s="41" t="s">
        <v>188</v>
      </c>
      <c r="J8" s="111"/>
    </row>
    <row r="9" spans="1:10" ht="25.5">
      <c r="A9" s="108" t="s">
        <v>6</v>
      </c>
      <c r="B9" s="19" t="s">
        <v>582</v>
      </c>
      <c r="C9" s="19" t="s">
        <v>151</v>
      </c>
      <c r="D9" s="19">
        <v>2</v>
      </c>
      <c r="E9" s="20" t="s">
        <v>152</v>
      </c>
      <c r="F9" s="41" t="s">
        <v>247</v>
      </c>
      <c r="G9" s="181" t="s">
        <v>369</v>
      </c>
      <c r="H9" s="181" t="s">
        <v>405</v>
      </c>
      <c r="I9" s="41" t="s">
        <v>188</v>
      </c>
      <c r="J9" s="111"/>
    </row>
    <row r="10" spans="1:10" ht="12.75">
      <c r="A10" s="108" t="s">
        <v>6</v>
      </c>
      <c r="B10" s="19" t="s">
        <v>582</v>
      </c>
      <c r="C10" s="19" t="s">
        <v>151</v>
      </c>
      <c r="D10" s="19">
        <v>2</v>
      </c>
      <c r="E10" s="20" t="s">
        <v>153</v>
      </c>
      <c r="F10" s="41" t="s">
        <v>245</v>
      </c>
      <c r="G10" s="41" t="s">
        <v>198</v>
      </c>
      <c r="H10" s="41" t="s">
        <v>400</v>
      </c>
      <c r="I10" s="41" t="s">
        <v>188</v>
      </c>
      <c r="J10" s="111"/>
    </row>
    <row r="11" spans="1:10" ht="12.75">
      <c r="A11" s="108" t="s">
        <v>6</v>
      </c>
      <c r="B11" s="19" t="s">
        <v>582</v>
      </c>
      <c r="C11" s="19" t="s">
        <v>151</v>
      </c>
      <c r="D11" s="19">
        <v>2</v>
      </c>
      <c r="E11" s="20" t="s">
        <v>153</v>
      </c>
      <c r="F11" s="41" t="s">
        <v>658</v>
      </c>
      <c r="G11" s="41" t="s">
        <v>213</v>
      </c>
      <c r="H11" s="41" t="s">
        <v>407</v>
      </c>
      <c r="I11" s="41" t="s">
        <v>188</v>
      </c>
      <c r="J11" s="111"/>
    </row>
    <row r="12" spans="1:10" ht="63.75">
      <c r="A12" s="108" t="s">
        <v>6</v>
      </c>
      <c r="B12" s="19" t="s">
        <v>582</v>
      </c>
      <c r="C12" s="19" t="s">
        <v>151</v>
      </c>
      <c r="D12" s="19">
        <v>2</v>
      </c>
      <c r="E12" s="20" t="s">
        <v>153</v>
      </c>
      <c r="F12" s="41" t="s">
        <v>249</v>
      </c>
      <c r="G12" s="181" t="s">
        <v>189</v>
      </c>
      <c r="H12" s="181" t="s">
        <v>383</v>
      </c>
      <c r="I12" s="41" t="s">
        <v>188</v>
      </c>
      <c r="J12" s="111"/>
    </row>
    <row r="13" spans="1:10" ht="12.75">
      <c r="A13" s="108" t="s">
        <v>6</v>
      </c>
      <c r="B13" s="19" t="s">
        <v>582</v>
      </c>
      <c r="C13" s="19" t="s">
        <v>151</v>
      </c>
      <c r="D13" s="19">
        <v>2</v>
      </c>
      <c r="E13" s="20" t="s">
        <v>154</v>
      </c>
      <c r="F13" s="41" t="s">
        <v>252</v>
      </c>
      <c r="G13" s="41" t="s">
        <v>192</v>
      </c>
      <c r="H13" s="41" t="s">
        <v>412</v>
      </c>
      <c r="I13" s="41" t="s">
        <v>188</v>
      </c>
      <c r="J13" s="111"/>
    </row>
    <row r="14" spans="1:10" ht="12.75">
      <c r="A14" s="108" t="s">
        <v>6</v>
      </c>
      <c r="B14" s="19" t="s">
        <v>582</v>
      </c>
      <c r="C14" s="19" t="s">
        <v>151</v>
      </c>
      <c r="D14" s="19">
        <v>3</v>
      </c>
      <c r="E14" s="20" t="s">
        <v>165</v>
      </c>
      <c r="F14" s="41" t="s">
        <v>231</v>
      </c>
      <c r="G14" s="41" t="s">
        <v>206</v>
      </c>
      <c r="H14" s="41" t="s">
        <v>376</v>
      </c>
      <c r="I14" s="41" t="s">
        <v>188</v>
      </c>
      <c r="J14" s="111"/>
    </row>
    <row r="15" spans="1:10" ht="12.75">
      <c r="A15" s="108" t="s">
        <v>6</v>
      </c>
      <c r="B15" s="19" t="s">
        <v>582</v>
      </c>
      <c r="C15" s="41" t="s">
        <v>151</v>
      </c>
      <c r="D15" s="40">
        <v>4</v>
      </c>
      <c r="E15" s="41" t="s">
        <v>171</v>
      </c>
      <c r="F15" s="41" t="s">
        <v>238</v>
      </c>
      <c r="G15" s="41" t="s">
        <v>208</v>
      </c>
      <c r="H15" s="41" t="s">
        <v>389</v>
      </c>
      <c r="I15" s="41" t="s">
        <v>188</v>
      </c>
      <c r="J15" s="111"/>
    </row>
    <row r="16" spans="1:10" ht="12.75">
      <c r="A16" s="108" t="s">
        <v>6</v>
      </c>
      <c r="B16" s="19" t="s">
        <v>582</v>
      </c>
      <c r="C16" s="41" t="s">
        <v>151</v>
      </c>
      <c r="D16" s="40">
        <v>4</v>
      </c>
      <c r="E16" s="41" t="s">
        <v>172</v>
      </c>
      <c r="F16" s="41" t="s">
        <v>239</v>
      </c>
      <c r="G16" s="41" t="s">
        <v>208</v>
      </c>
      <c r="H16" s="41" t="s">
        <v>390</v>
      </c>
      <c r="I16" s="41" t="s">
        <v>188</v>
      </c>
      <c r="J16" s="111"/>
    </row>
    <row r="17" spans="1:10" ht="12.75">
      <c r="A17" s="108" t="s">
        <v>6</v>
      </c>
      <c r="B17" s="19" t="s">
        <v>582</v>
      </c>
      <c r="C17" s="41" t="s">
        <v>151</v>
      </c>
      <c r="D17" s="40">
        <v>4</v>
      </c>
      <c r="E17" s="41" t="s">
        <v>172</v>
      </c>
      <c r="F17" s="41" t="s">
        <v>318</v>
      </c>
      <c r="G17" s="41" t="s">
        <v>192</v>
      </c>
      <c r="H17" s="41" t="s">
        <v>191</v>
      </c>
      <c r="I17" s="41" t="s">
        <v>188</v>
      </c>
      <c r="J17" s="111"/>
    </row>
    <row r="18" spans="1:10" ht="12.75">
      <c r="A18" s="108" t="s">
        <v>6</v>
      </c>
      <c r="B18" s="19" t="s">
        <v>586</v>
      </c>
      <c r="C18" s="19" t="s">
        <v>155</v>
      </c>
      <c r="D18" s="19">
        <v>1</v>
      </c>
      <c r="E18" s="20" t="s">
        <v>585</v>
      </c>
      <c r="F18" s="41" t="s">
        <v>661</v>
      </c>
      <c r="G18" s="41" t="s">
        <v>423</v>
      </c>
      <c r="H18" s="41" t="s">
        <v>663</v>
      </c>
      <c r="I18" s="41" t="s">
        <v>188</v>
      </c>
      <c r="J18" s="111"/>
    </row>
    <row r="19" spans="1:10" ht="12.75">
      <c r="A19" s="108" t="s">
        <v>6</v>
      </c>
      <c r="B19" s="19" t="s">
        <v>586</v>
      </c>
      <c r="C19" s="19" t="s">
        <v>155</v>
      </c>
      <c r="D19" s="19">
        <v>1</v>
      </c>
      <c r="E19" s="20" t="s">
        <v>585</v>
      </c>
      <c r="F19" s="41" t="s">
        <v>662</v>
      </c>
      <c r="G19" s="41" t="s">
        <v>190</v>
      </c>
      <c r="H19" s="41" t="s">
        <v>664</v>
      </c>
      <c r="I19" s="41" t="s">
        <v>188</v>
      </c>
      <c r="J19" s="111"/>
    </row>
    <row r="20" spans="1:10" ht="51">
      <c r="A20" s="108" t="s">
        <v>6</v>
      </c>
      <c r="B20" s="19" t="s">
        <v>586</v>
      </c>
      <c r="C20" s="19" t="s">
        <v>155</v>
      </c>
      <c r="D20" s="19">
        <v>2</v>
      </c>
      <c r="E20" s="20" t="s">
        <v>156</v>
      </c>
      <c r="F20" s="41" t="s">
        <v>257</v>
      </c>
      <c r="G20" s="181" t="s">
        <v>211</v>
      </c>
      <c r="H20" s="181" t="s">
        <v>378</v>
      </c>
      <c r="I20" s="41" t="s">
        <v>188</v>
      </c>
      <c r="J20" s="111"/>
    </row>
    <row r="21" spans="1:10" ht="12.75">
      <c r="A21" s="108" t="s">
        <v>6</v>
      </c>
      <c r="B21" s="19" t="s">
        <v>586</v>
      </c>
      <c r="C21" s="19" t="s">
        <v>155</v>
      </c>
      <c r="D21" s="19">
        <v>2</v>
      </c>
      <c r="E21" s="20" t="s">
        <v>156</v>
      </c>
      <c r="F21" s="41" t="s">
        <v>222</v>
      </c>
      <c r="G21" s="41" t="s">
        <v>211</v>
      </c>
      <c r="H21" s="41" t="s">
        <v>368</v>
      </c>
      <c r="I21" s="41" t="s">
        <v>188</v>
      </c>
      <c r="J21" s="111"/>
    </row>
    <row r="22" spans="1:10" ht="38.25">
      <c r="A22" s="108" t="s">
        <v>6</v>
      </c>
      <c r="B22" s="19" t="s">
        <v>586</v>
      </c>
      <c r="C22" s="19" t="s">
        <v>155</v>
      </c>
      <c r="D22" s="19">
        <v>2</v>
      </c>
      <c r="E22" s="20" t="s">
        <v>156</v>
      </c>
      <c r="F22" s="41" t="s">
        <v>258</v>
      </c>
      <c r="G22" s="181" t="s">
        <v>193</v>
      </c>
      <c r="H22" s="181" t="s">
        <v>418</v>
      </c>
      <c r="I22" s="41" t="s">
        <v>188</v>
      </c>
      <c r="J22" s="111"/>
    </row>
    <row r="23" spans="1:10" ht="38.25">
      <c r="A23" s="108" t="s">
        <v>45</v>
      </c>
      <c r="B23" s="19" t="s">
        <v>586</v>
      </c>
      <c r="C23" s="19" t="s">
        <v>155</v>
      </c>
      <c r="D23" s="19">
        <v>2</v>
      </c>
      <c r="E23" s="20" t="s">
        <v>156</v>
      </c>
      <c r="F23" s="41" t="s">
        <v>263</v>
      </c>
      <c r="G23" s="181" t="s">
        <v>190</v>
      </c>
      <c r="H23" s="181" t="s">
        <v>424</v>
      </c>
      <c r="I23" s="41" t="s">
        <v>225</v>
      </c>
      <c r="J23" s="111"/>
    </row>
    <row r="24" spans="1:10" ht="25.5">
      <c r="A24" s="108" t="s">
        <v>6</v>
      </c>
      <c r="B24" s="19" t="s">
        <v>586</v>
      </c>
      <c r="C24" s="19" t="s">
        <v>155</v>
      </c>
      <c r="D24" s="19">
        <v>4</v>
      </c>
      <c r="E24" s="20" t="s">
        <v>174</v>
      </c>
      <c r="F24" s="41" t="s">
        <v>326</v>
      </c>
      <c r="G24" s="181" t="s">
        <v>194</v>
      </c>
      <c r="H24" s="181" t="s">
        <v>426</v>
      </c>
      <c r="I24" s="41" t="s">
        <v>188</v>
      </c>
      <c r="J24" s="111"/>
    </row>
    <row r="25" spans="1:10" ht="51">
      <c r="A25" s="108" t="s">
        <v>6</v>
      </c>
      <c r="B25" s="19" t="s">
        <v>586</v>
      </c>
      <c r="C25" s="19" t="s">
        <v>155</v>
      </c>
      <c r="D25" s="19">
        <v>4</v>
      </c>
      <c r="E25" s="20" t="s">
        <v>174</v>
      </c>
      <c r="F25" s="41" t="s">
        <v>665</v>
      </c>
      <c r="G25" s="181" t="s">
        <v>200</v>
      </c>
      <c r="H25" s="181" t="s">
        <v>445</v>
      </c>
      <c r="I25" s="41" t="s">
        <v>188</v>
      </c>
      <c r="J25" s="111"/>
    </row>
    <row r="26" spans="1:10" ht="12.75">
      <c r="A26" s="108" t="s">
        <v>6</v>
      </c>
      <c r="B26" s="19" t="s">
        <v>586</v>
      </c>
      <c r="C26" s="19" t="s">
        <v>155</v>
      </c>
      <c r="D26" s="19">
        <v>4</v>
      </c>
      <c r="E26" s="20" t="s">
        <v>174</v>
      </c>
      <c r="F26" s="41" t="s">
        <v>327</v>
      </c>
      <c r="G26" s="181" t="s">
        <v>203</v>
      </c>
      <c r="H26" s="181" t="s">
        <v>531</v>
      </c>
      <c r="I26" s="41" t="s">
        <v>188</v>
      </c>
      <c r="J26" s="111"/>
    </row>
    <row r="27" spans="1:10" ht="51">
      <c r="A27" s="108" t="s">
        <v>45</v>
      </c>
      <c r="B27" s="19" t="s">
        <v>586</v>
      </c>
      <c r="C27" s="19" t="s">
        <v>155</v>
      </c>
      <c r="D27" s="19">
        <v>1</v>
      </c>
      <c r="E27" s="20" t="s">
        <v>593</v>
      </c>
      <c r="F27" s="41" t="s">
        <v>666</v>
      </c>
      <c r="G27" s="181" t="s">
        <v>189</v>
      </c>
      <c r="H27" s="181" t="s">
        <v>382</v>
      </c>
      <c r="I27" s="41" t="s">
        <v>225</v>
      </c>
      <c r="J27" s="111"/>
    </row>
    <row r="28" spans="1:10" ht="38.25">
      <c r="A28" s="108" t="s">
        <v>6</v>
      </c>
      <c r="B28" s="19" t="s">
        <v>586</v>
      </c>
      <c r="C28" s="19" t="s">
        <v>155</v>
      </c>
      <c r="D28" s="19">
        <v>1</v>
      </c>
      <c r="E28" s="20" t="s">
        <v>593</v>
      </c>
      <c r="F28" s="41" t="s">
        <v>667</v>
      </c>
      <c r="G28" s="181" t="s">
        <v>206</v>
      </c>
      <c r="H28" s="181" t="s">
        <v>669</v>
      </c>
      <c r="I28" s="41" t="s">
        <v>188</v>
      </c>
      <c r="J28" s="111"/>
    </row>
    <row r="29" spans="1:10" ht="38.25">
      <c r="A29" s="108" t="s">
        <v>45</v>
      </c>
      <c r="B29" s="19" t="s">
        <v>586</v>
      </c>
      <c r="C29" s="19" t="s">
        <v>155</v>
      </c>
      <c r="D29" s="19">
        <v>1</v>
      </c>
      <c r="E29" s="20" t="s">
        <v>593</v>
      </c>
      <c r="F29" s="41" t="s">
        <v>668</v>
      </c>
      <c r="G29" s="181" t="s">
        <v>198</v>
      </c>
      <c r="H29" s="181" t="s">
        <v>670</v>
      </c>
      <c r="I29" s="41" t="s">
        <v>225</v>
      </c>
      <c r="J29" s="111"/>
    </row>
    <row r="30" spans="1:10" ht="12.75">
      <c r="A30" s="108" t="s">
        <v>6</v>
      </c>
      <c r="B30" s="19" t="s">
        <v>586</v>
      </c>
      <c r="C30" s="41" t="s">
        <v>155</v>
      </c>
      <c r="D30" s="40">
        <v>2</v>
      </c>
      <c r="E30" s="41" t="s">
        <v>224</v>
      </c>
      <c r="F30" s="41" t="s">
        <v>223</v>
      </c>
      <c r="G30" s="41" t="s">
        <v>192</v>
      </c>
      <c r="H30" s="41" t="s">
        <v>191</v>
      </c>
      <c r="I30" s="41" t="s">
        <v>188</v>
      </c>
      <c r="J30" s="111"/>
    </row>
    <row r="31" spans="1:10" ht="12.75">
      <c r="A31" s="108" t="s">
        <v>6</v>
      </c>
      <c r="B31" s="19" t="s">
        <v>586</v>
      </c>
      <c r="C31" s="19" t="s">
        <v>155</v>
      </c>
      <c r="D31" s="19">
        <v>3</v>
      </c>
      <c r="E31" s="20" t="s">
        <v>167</v>
      </c>
      <c r="F31" s="41" t="s">
        <v>232</v>
      </c>
      <c r="G31" s="41" t="s">
        <v>189</v>
      </c>
      <c r="H31" s="41" t="s">
        <v>381</v>
      </c>
      <c r="I31" s="41" t="s">
        <v>188</v>
      </c>
      <c r="J31" s="111"/>
    </row>
    <row r="32" spans="1:10" ht="12.75">
      <c r="A32" s="108" t="s">
        <v>6</v>
      </c>
      <c r="B32" s="282">
        <v>31300</v>
      </c>
      <c r="C32" s="283" t="s">
        <v>158</v>
      </c>
      <c r="D32" s="282">
        <v>1</v>
      </c>
      <c r="E32" s="282" t="s">
        <v>614</v>
      </c>
      <c r="F32" s="41" t="s">
        <v>671</v>
      </c>
      <c r="G32" s="41" t="s">
        <v>189</v>
      </c>
      <c r="H32" s="41" t="s">
        <v>674</v>
      </c>
      <c r="I32" s="41" t="s">
        <v>188</v>
      </c>
      <c r="J32" s="111"/>
    </row>
    <row r="33" spans="1:10" ht="12.75">
      <c r="A33" s="108" t="s">
        <v>6</v>
      </c>
      <c r="B33" s="282">
        <v>31300</v>
      </c>
      <c r="C33" s="283" t="s">
        <v>158</v>
      </c>
      <c r="D33" s="282">
        <v>1</v>
      </c>
      <c r="E33" s="282" t="s">
        <v>614</v>
      </c>
      <c r="F33" s="41" t="s">
        <v>672</v>
      </c>
      <c r="G33" s="41" t="s">
        <v>369</v>
      </c>
      <c r="H33" s="41" t="s">
        <v>675</v>
      </c>
      <c r="I33" s="41" t="s">
        <v>188</v>
      </c>
      <c r="J33" s="111"/>
    </row>
    <row r="34" spans="1:10" ht="12.75">
      <c r="A34" s="108" t="s">
        <v>45</v>
      </c>
      <c r="B34" s="282">
        <v>31300</v>
      </c>
      <c r="C34" s="283" t="s">
        <v>158</v>
      </c>
      <c r="D34" s="282">
        <v>1</v>
      </c>
      <c r="E34" s="282" t="s">
        <v>614</v>
      </c>
      <c r="F34" s="41" t="s">
        <v>673</v>
      </c>
      <c r="G34" s="41" t="s">
        <v>189</v>
      </c>
      <c r="H34" s="41" t="s">
        <v>676</v>
      </c>
      <c r="I34" s="41" t="s">
        <v>225</v>
      </c>
      <c r="J34" s="111"/>
    </row>
    <row r="35" spans="1:10" ht="12.75">
      <c r="A35" s="108" t="s">
        <v>6</v>
      </c>
      <c r="B35" s="282">
        <v>31300</v>
      </c>
      <c r="C35" s="283" t="s">
        <v>158</v>
      </c>
      <c r="D35" s="282">
        <v>2</v>
      </c>
      <c r="E35" s="282" t="s">
        <v>159</v>
      </c>
      <c r="F35" s="41" t="s">
        <v>279</v>
      </c>
      <c r="G35" s="41" t="s">
        <v>213</v>
      </c>
      <c r="H35" s="41" t="s">
        <v>510</v>
      </c>
      <c r="I35" s="41" t="s">
        <v>188</v>
      </c>
      <c r="J35" s="111"/>
    </row>
    <row r="36" spans="1:10" ht="12.75">
      <c r="A36" s="108" t="s">
        <v>45</v>
      </c>
      <c r="B36" s="282">
        <v>31300</v>
      </c>
      <c r="C36" s="283" t="s">
        <v>158</v>
      </c>
      <c r="D36" s="282">
        <v>2</v>
      </c>
      <c r="E36" s="282" t="s">
        <v>159</v>
      </c>
      <c r="F36" s="41" t="s">
        <v>281</v>
      </c>
      <c r="G36" s="41" t="s">
        <v>189</v>
      </c>
      <c r="H36" s="41" t="s">
        <v>438</v>
      </c>
      <c r="I36" s="41" t="s">
        <v>225</v>
      </c>
      <c r="J36" s="111"/>
    </row>
    <row r="37" spans="1:10" ht="12.75">
      <c r="A37" s="108" t="s">
        <v>6</v>
      </c>
      <c r="B37" s="19">
        <v>31300</v>
      </c>
      <c r="C37" s="19" t="s">
        <v>158</v>
      </c>
      <c r="D37" s="19">
        <v>3</v>
      </c>
      <c r="E37" s="20" t="s">
        <v>168</v>
      </c>
      <c r="F37" s="41" t="s">
        <v>578</v>
      </c>
      <c r="G37" s="41" t="s">
        <v>523</v>
      </c>
      <c r="H37" s="41" t="s">
        <v>677</v>
      </c>
      <c r="I37" s="41" t="s">
        <v>188</v>
      </c>
      <c r="J37" s="111"/>
    </row>
    <row r="38" spans="1:10" ht="63.75">
      <c r="A38" s="108" t="s">
        <v>6</v>
      </c>
      <c r="B38" s="19">
        <v>31300</v>
      </c>
      <c r="C38" s="19" t="s">
        <v>158</v>
      </c>
      <c r="D38" s="19">
        <v>3</v>
      </c>
      <c r="E38" s="20" t="s">
        <v>168</v>
      </c>
      <c r="F38" s="181" t="s">
        <v>309</v>
      </c>
      <c r="G38" s="181" t="s">
        <v>189</v>
      </c>
      <c r="H38" s="181" t="s">
        <v>386</v>
      </c>
      <c r="I38" s="181" t="s">
        <v>188</v>
      </c>
      <c r="J38" s="111"/>
    </row>
    <row r="39" spans="1:10" ht="12.75">
      <c r="A39" s="108" t="s">
        <v>6</v>
      </c>
      <c r="B39" s="19">
        <v>31300</v>
      </c>
      <c r="C39" s="19" t="s">
        <v>158</v>
      </c>
      <c r="D39" s="19">
        <v>3</v>
      </c>
      <c r="E39" s="20" t="s">
        <v>168</v>
      </c>
      <c r="F39" s="41" t="s">
        <v>233</v>
      </c>
      <c r="G39" s="41" t="s">
        <v>189</v>
      </c>
      <c r="H39" s="41" t="s">
        <v>383</v>
      </c>
      <c r="I39" s="41" t="s">
        <v>188</v>
      </c>
      <c r="J39" s="111"/>
    </row>
    <row r="40" spans="1:10" ht="12.75">
      <c r="A40" s="108" t="s">
        <v>45</v>
      </c>
      <c r="B40" s="19">
        <v>31300</v>
      </c>
      <c r="C40" s="19" t="s">
        <v>158</v>
      </c>
      <c r="D40" s="19">
        <v>3</v>
      </c>
      <c r="E40" s="20" t="s">
        <v>168</v>
      </c>
      <c r="F40" s="41" t="s">
        <v>234</v>
      </c>
      <c r="G40" s="41" t="s">
        <v>211</v>
      </c>
      <c r="H40" s="41" t="s">
        <v>368</v>
      </c>
      <c r="I40" s="41" t="s">
        <v>225</v>
      </c>
      <c r="J40" s="111"/>
    </row>
    <row r="41" spans="1:10" ht="12.75">
      <c r="A41" s="110" t="s">
        <v>45</v>
      </c>
      <c r="B41" s="19">
        <v>31300</v>
      </c>
      <c r="C41" s="19" t="s">
        <v>158</v>
      </c>
      <c r="D41" s="19">
        <v>3</v>
      </c>
      <c r="E41" s="20" t="s">
        <v>168</v>
      </c>
      <c r="F41" s="41" t="s">
        <v>235</v>
      </c>
      <c r="G41" s="41" t="s">
        <v>189</v>
      </c>
      <c r="H41" s="41" t="s">
        <v>386</v>
      </c>
      <c r="I41" s="41" t="s">
        <v>225</v>
      </c>
      <c r="J41" s="111"/>
    </row>
    <row r="42" spans="1:10" ht="12.75">
      <c r="A42" s="110" t="s">
        <v>45</v>
      </c>
      <c r="B42" s="19">
        <v>31300</v>
      </c>
      <c r="C42" s="19" t="s">
        <v>158</v>
      </c>
      <c r="D42" s="19">
        <v>3</v>
      </c>
      <c r="E42" s="20" t="s">
        <v>168</v>
      </c>
      <c r="F42" s="41" t="s">
        <v>236</v>
      </c>
      <c r="G42" s="41" t="s">
        <v>189</v>
      </c>
      <c r="H42" s="41" t="s">
        <v>387</v>
      </c>
      <c r="I42" s="41" t="s">
        <v>225</v>
      </c>
      <c r="J42" s="111"/>
    </row>
    <row r="43" spans="1:10" ht="12.75">
      <c r="A43" s="110" t="s">
        <v>6</v>
      </c>
      <c r="B43" s="19">
        <v>31300</v>
      </c>
      <c r="C43" s="19" t="s">
        <v>158</v>
      </c>
      <c r="D43" s="19">
        <v>4</v>
      </c>
      <c r="E43" s="20" t="s">
        <v>176</v>
      </c>
      <c r="F43" s="41" t="s">
        <v>240</v>
      </c>
      <c r="G43" s="41" t="s">
        <v>189</v>
      </c>
      <c r="H43" s="41" t="s">
        <v>391</v>
      </c>
      <c r="I43" s="41" t="s">
        <v>188</v>
      </c>
      <c r="J43" s="111"/>
    </row>
    <row r="44" spans="1:10" ht="12.75">
      <c r="A44" s="110" t="s">
        <v>6</v>
      </c>
      <c r="B44" s="19">
        <v>31300</v>
      </c>
      <c r="C44" s="19" t="s">
        <v>158</v>
      </c>
      <c r="D44" s="19">
        <v>4</v>
      </c>
      <c r="E44" s="20" t="s">
        <v>176</v>
      </c>
      <c r="F44" s="41" t="s">
        <v>337</v>
      </c>
      <c r="G44" s="41" t="s">
        <v>198</v>
      </c>
      <c r="H44" s="41" t="s">
        <v>197</v>
      </c>
      <c r="I44" s="41" t="s">
        <v>188</v>
      </c>
      <c r="J44" s="111"/>
    </row>
    <row r="45" spans="1:10" ht="12.75">
      <c r="A45" s="110" t="s">
        <v>6</v>
      </c>
      <c r="B45" s="19">
        <v>31300</v>
      </c>
      <c r="C45" s="19" t="s">
        <v>158</v>
      </c>
      <c r="D45" s="19">
        <v>4</v>
      </c>
      <c r="E45" s="20" t="s">
        <v>176</v>
      </c>
      <c r="F45" s="41" t="s">
        <v>678</v>
      </c>
      <c r="G45" s="41" t="s">
        <v>196</v>
      </c>
      <c r="H45" s="41" t="s">
        <v>392</v>
      </c>
      <c r="I45" s="41" t="s">
        <v>188</v>
      </c>
      <c r="J45" s="111"/>
    </row>
    <row r="46" spans="1:10" ht="51">
      <c r="A46" s="110" t="s">
        <v>6</v>
      </c>
      <c r="B46" s="19">
        <v>31300</v>
      </c>
      <c r="C46" s="19" t="s">
        <v>158</v>
      </c>
      <c r="D46" s="19">
        <v>4</v>
      </c>
      <c r="E46" s="20" t="s">
        <v>176</v>
      </c>
      <c r="F46" s="41" t="s">
        <v>335</v>
      </c>
      <c r="G46" s="181" t="s">
        <v>189</v>
      </c>
      <c r="H46" s="181" t="s">
        <v>398</v>
      </c>
      <c r="I46" s="41" t="s">
        <v>188</v>
      </c>
      <c r="J46" s="111"/>
    </row>
    <row r="47" spans="1:10" ht="12.75">
      <c r="A47" s="110" t="s">
        <v>6</v>
      </c>
      <c r="B47" s="19">
        <v>31300</v>
      </c>
      <c r="C47" s="19" t="s">
        <v>158</v>
      </c>
      <c r="D47" s="19">
        <v>4</v>
      </c>
      <c r="E47" s="20" t="s">
        <v>176</v>
      </c>
      <c r="F47" s="41" t="s">
        <v>679</v>
      </c>
      <c r="G47" s="41" t="s">
        <v>189</v>
      </c>
      <c r="H47" s="41" t="s">
        <v>387</v>
      </c>
      <c r="I47" s="41" t="s">
        <v>188</v>
      </c>
      <c r="J47" s="111"/>
    </row>
    <row r="48" spans="1:10" ht="38.25">
      <c r="A48" s="110" t="s">
        <v>6</v>
      </c>
      <c r="B48" s="19">
        <v>31300</v>
      </c>
      <c r="C48" s="19" t="s">
        <v>158</v>
      </c>
      <c r="D48" s="19">
        <v>4</v>
      </c>
      <c r="E48" s="20" t="s">
        <v>176</v>
      </c>
      <c r="F48" s="41" t="s">
        <v>680</v>
      </c>
      <c r="G48" s="181" t="s">
        <v>193</v>
      </c>
      <c r="H48" s="181" t="s">
        <v>404</v>
      </c>
      <c r="I48" s="41" t="s">
        <v>188</v>
      </c>
      <c r="J48" s="111"/>
    </row>
    <row r="49" spans="1:10" ht="25.5">
      <c r="A49" s="110" t="s">
        <v>6</v>
      </c>
      <c r="B49" s="19">
        <v>31300</v>
      </c>
      <c r="C49" s="19" t="s">
        <v>158</v>
      </c>
      <c r="D49" s="19">
        <v>4</v>
      </c>
      <c r="E49" s="20" t="s">
        <v>176</v>
      </c>
      <c r="F49" s="41" t="s">
        <v>336</v>
      </c>
      <c r="G49" s="181" t="s">
        <v>189</v>
      </c>
      <c r="H49" s="181" t="s">
        <v>202</v>
      </c>
      <c r="I49" s="41" t="s">
        <v>188</v>
      </c>
      <c r="J49" s="111"/>
    </row>
    <row r="50" spans="1:10" ht="12.75">
      <c r="A50" s="110" t="s">
        <v>6</v>
      </c>
      <c r="B50" s="19">
        <v>31300</v>
      </c>
      <c r="C50" s="19" t="s">
        <v>158</v>
      </c>
      <c r="D50" s="19">
        <v>4</v>
      </c>
      <c r="E50" s="20" t="s">
        <v>176</v>
      </c>
      <c r="F50" s="41" t="s">
        <v>241</v>
      </c>
      <c r="G50" s="41" t="s">
        <v>189</v>
      </c>
      <c r="H50" s="41" t="s">
        <v>393</v>
      </c>
      <c r="I50" s="41" t="s">
        <v>188</v>
      </c>
      <c r="J50" s="111"/>
    </row>
    <row r="51" spans="1:10" ht="12.75">
      <c r="A51" s="110" t="s">
        <v>6</v>
      </c>
      <c r="B51" s="19">
        <v>31300</v>
      </c>
      <c r="C51" s="19" t="s">
        <v>158</v>
      </c>
      <c r="D51" s="19">
        <v>4</v>
      </c>
      <c r="E51" s="20" t="s">
        <v>176</v>
      </c>
      <c r="F51" s="41" t="s">
        <v>577</v>
      </c>
      <c r="G51" s="41" t="s">
        <v>196</v>
      </c>
      <c r="H51" s="41" t="s">
        <v>526</v>
      </c>
      <c r="I51" s="41" t="s">
        <v>188</v>
      </c>
      <c r="J51" s="111"/>
    </row>
    <row r="52" spans="1:10" ht="25.5">
      <c r="A52" s="110" t="s">
        <v>45</v>
      </c>
      <c r="B52" s="19">
        <v>31300</v>
      </c>
      <c r="C52" s="19" t="s">
        <v>158</v>
      </c>
      <c r="D52" s="19">
        <v>4</v>
      </c>
      <c r="E52" s="20" t="s">
        <v>176</v>
      </c>
      <c r="F52" s="41" t="s">
        <v>343</v>
      </c>
      <c r="G52" s="181" t="s">
        <v>189</v>
      </c>
      <c r="H52" s="181" t="s">
        <v>439</v>
      </c>
      <c r="I52" s="41" t="s">
        <v>225</v>
      </c>
      <c r="J52" s="111"/>
    </row>
    <row r="53" spans="1:10" ht="51">
      <c r="A53" s="110" t="s">
        <v>45</v>
      </c>
      <c r="B53" s="19">
        <v>31300</v>
      </c>
      <c r="C53" s="19" t="s">
        <v>158</v>
      </c>
      <c r="D53" s="19">
        <v>4</v>
      </c>
      <c r="E53" s="20" t="s">
        <v>176</v>
      </c>
      <c r="F53" s="41" t="s">
        <v>340</v>
      </c>
      <c r="G53" s="181" t="s">
        <v>193</v>
      </c>
      <c r="H53" s="181" t="s">
        <v>379</v>
      </c>
      <c r="I53" s="41" t="s">
        <v>225</v>
      </c>
      <c r="J53" s="111"/>
    </row>
    <row r="54" spans="1:10" ht="51">
      <c r="A54" s="110" t="s">
        <v>45</v>
      </c>
      <c r="B54" s="19">
        <v>31300</v>
      </c>
      <c r="C54" s="19" t="s">
        <v>158</v>
      </c>
      <c r="D54" s="19">
        <v>4</v>
      </c>
      <c r="E54" s="20" t="s">
        <v>176</v>
      </c>
      <c r="F54" s="41" t="s">
        <v>341</v>
      </c>
      <c r="G54" s="181" t="s">
        <v>196</v>
      </c>
      <c r="H54" s="181" t="s">
        <v>526</v>
      </c>
      <c r="I54" s="41" t="s">
        <v>225</v>
      </c>
      <c r="J54" s="111"/>
    </row>
    <row r="55" spans="1:10" ht="12.75">
      <c r="A55" s="110" t="s">
        <v>45</v>
      </c>
      <c r="B55" s="19">
        <v>31300</v>
      </c>
      <c r="C55" s="19" t="s">
        <v>158</v>
      </c>
      <c r="D55" s="19">
        <v>4</v>
      </c>
      <c r="E55" s="20" t="s">
        <v>176</v>
      </c>
      <c r="F55" s="41" t="s">
        <v>338</v>
      </c>
      <c r="G55" s="181" t="s">
        <v>189</v>
      </c>
      <c r="H55" s="181" t="s">
        <v>533</v>
      </c>
      <c r="I55" s="41" t="s">
        <v>225</v>
      </c>
      <c r="J55" s="111"/>
    </row>
    <row r="56" spans="1:10" ht="12.75">
      <c r="A56" s="110" t="s">
        <v>45</v>
      </c>
      <c r="B56" s="19">
        <v>31300</v>
      </c>
      <c r="C56" s="19" t="s">
        <v>158</v>
      </c>
      <c r="D56" s="19">
        <v>4</v>
      </c>
      <c r="E56" s="20" t="s">
        <v>176</v>
      </c>
      <c r="F56" s="41" t="s">
        <v>361</v>
      </c>
      <c r="G56" s="41" t="s">
        <v>681</v>
      </c>
      <c r="H56" s="41" t="s">
        <v>397</v>
      </c>
      <c r="I56" s="41" t="s">
        <v>225</v>
      </c>
      <c r="J56" s="111"/>
    </row>
    <row r="57" spans="1:10" ht="12.75">
      <c r="A57" s="110" t="s">
        <v>45</v>
      </c>
      <c r="B57" s="19">
        <v>31300</v>
      </c>
      <c r="C57" s="19" t="s">
        <v>158</v>
      </c>
      <c r="D57" s="19">
        <v>4</v>
      </c>
      <c r="E57" s="20" t="s">
        <v>176</v>
      </c>
      <c r="F57" s="41" t="s">
        <v>579</v>
      </c>
      <c r="G57" s="41" t="s">
        <v>523</v>
      </c>
      <c r="H57" s="41" t="s">
        <v>522</v>
      </c>
      <c r="I57" s="41" t="s">
        <v>225</v>
      </c>
      <c r="J57" s="111"/>
    </row>
    <row r="58" spans="1:10" ht="38.25">
      <c r="A58" s="110" t="s">
        <v>45</v>
      </c>
      <c r="B58" s="19">
        <v>31300</v>
      </c>
      <c r="C58" s="19" t="s">
        <v>158</v>
      </c>
      <c r="D58" s="19">
        <v>4</v>
      </c>
      <c r="E58" s="20" t="s">
        <v>176</v>
      </c>
      <c r="F58" s="41" t="s">
        <v>339</v>
      </c>
      <c r="G58" s="181" t="s">
        <v>189</v>
      </c>
      <c r="H58" s="181" t="s">
        <v>534</v>
      </c>
      <c r="I58" s="41" t="s">
        <v>225</v>
      </c>
      <c r="J58" s="111"/>
    </row>
    <row r="59" spans="1:10" ht="12.75">
      <c r="A59" s="110" t="s">
        <v>45</v>
      </c>
      <c r="B59" s="19">
        <v>31300</v>
      </c>
      <c r="C59" s="19" t="s">
        <v>158</v>
      </c>
      <c r="D59" s="19">
        <v>4</v>
      </c>
      <c r="E59" s="20" t="s">
        <v>176</v>
      </c>
      <c r="F59" s="41" t="s">
        <v>242</v>
      </c>
      <c r="G59" s="41" t="s">
        <v>189</v>
      </c>
      <c r="H59" s="41" t="s">
        <v>373</v>
      </c>
      <c r="I59" s="41" t="s">
        <v>225</v>
      </c>
      <c r="J59" s="111"/>
    </row>
    <row r="60" spans="1:10" ht="12.75">
      <c r="A60" s="286" t="s">
        <v>6</v>
      </c>
      <c r="B60" s="282" t="s">
        <v>623</v>
      </c>
      <c r="C60" s="283" t="s">
        <v>151</v>
      </c>
      <c r="D60" s="282">
        <v>1</v>
      </c>
      <c r="E60" s="282" t="s">
        <v>624</v>
      </c>
      <c r="F60" s="41" t="s">
        <v>682</v>
      </c>
      <c r="G60" s="41" t="s">
        <v>189</v>
      </c>
      <c r="H60" s="41" t="s">
        <v>685</v>
      </c>
      <c r="I60" s="41" t="s">
        <v>188</v>
      </c>
      <c r="J60" s="111"/>
    </row>
    <row r="61" spans="1:10" ht="12.75">
      <c r="A61" s="286" t="s">
        <v>6</v>
      </c>
      <c r="B61" s="282" t="s">
        <v>623</v>
      </c>
      <c r="C61" s="283" t="s">
        <v>151</v>
      </c>
      <c r="D61" s="282">
        <v>1</v>
      </c>
      <c r="E61" s="282" t="s">
        <v>624</v>
      </c>
      <c r="F61" s="41" t="s">
        <v>683</v>
      </c>
      <c r="G61" s="41" t="s">
        <v>189</v>
      </c>
      <c r="H61" s="41" t="s">
        <v>542</v>
      </c>
      <c r="I61" s="41" t="s">
        <v>188</v>
      </c>
      <c r="J61" s="111"/>
    </row>
    <row r="62" spans="1:10" ht="12.75">
      <c r="A62" s="286" t="s">
        <v>6</v>
      </c>
      <c r="B62" s="282" t="s">
        <v>623</v>
      </c>
      <c r="C62" s="283" t="s">
        <v>151</v>
      </c>
      <c r="D62" s="282">
        <v>1</v>
      </c>
      <c r="E62" s="282" t="s">
        <v>624</v>
      </c>
      <c r="F62" s="41" t="s">
        <v>684</v>
      </c>
      <c r="G62" s="41" t="s">
        <v>189</v>
      </c>
      <c r="H62" s="41" t="s">
        <v>685</v>
      </c>
      <c r="I62" s="41" t="s">
        <v>188</v>
      </c>
      <c r="J62" s="111"/>
    </row>
    <row r="63" spans="1:10" ht="12.75">
      <c r="A63" s="286" t="s">
        <v>6</v>
      </c>
      <c r="B63" s="282" t="s">
        <v>623</v>
      </c>
      <c r="C63" s="283" t="s">
        <v>151</v>
      </c>
      <c r="D63" s="282">
        <v>1</v>
      </c>
      <c r="E63" s="282" t="s">
        <v>628</v>
      </c>
      <c r="F63" s="41" t="s">
        <v>686</v>
      </c>
      <c r="G63" s="41" t="s">
        <v>189</v>
      </c>
      <c r="H63" s="41" t="s">
        <v>691</v>
      </c>
      <c r="I63" s="41" t="s">
        <v>188</v>
      </c>
      <c r="J63" s="111"/>
    </row>
    <row r="64" spans="1:10" ht="12.75">
      <c r="A64" s="286" t="s">
        <v>6</v>
      </c>
      <c r="B64" s="282" t="s">
        <v>623</v>
      </c>
      <c r="C64" s="283" t="s">
        <v>151</v>
      </c>
      <c r="D64" s="282">
        <v>1</v>
      </c>
      <c r="E64" s="282" t="s">
        <v>628</v>
      </c>
      <c r="F64" s="41" t="s">
        <v>687</v>
      </c>
      <c r="G64" s="41" t="s">
        <v>189</v>
      </c>
      <c r="H64" s="41" t="s">
        <v>691</v>
      </c>
      <c r="I64" s="41" t="s">
        <v>188</v>
      </c>
      <c r="J64" s="111"/>
    </row>
    <row r="65" spans="1:10" ht="12.75">
      <c r="A65" s="286" t="s">
        <v>6</v>
      </c>
      <c r="B65" s="282" t="s">
        <v>623</v>
      </c>
      <c r="C65" s="283" t="s">
        <v>151</v>
      </c>
      <c r="D65" s="282">
        <v>1</v>
      </c>
      <c r="E65" s="282" t="s">
        <v>628</v>
      </c>
      <c r="F65" s="41" t="s">
        <v>688</v>
      </c>
      <c r="G65" s="41" t="s">
        <v>189</v>
      </c>
      <c r="H65" s="41" t="s">
        <v>691</v>
      </c>
      <c r="I65" s="41" t="s">
        <v>188</v>
      </c>
      <c r="J65" s="111"/>
    </row>
    <row r="66" spans="1:10" ht="12.75">
      <c r="A66" s="286" t="s">
        <v>6</v>
      </c>
      <c r="B66" s="282" t="s">
        <v>623</v>
      </c>
      <c r="C66" s="283" t="s">
        <v>151</v>
      </c>
      <c r="D66" s="282">
        <v>1</v>
      </c>
      <c r="E66" s="282" t="s">
        <v>628</v>
      </c>
      <c r="F66" s="41" t="s">
        <v>689</v>
      </c>
      <c r="G66" s="41" t="s">
        <v>189</v>
      </c>
      <c r="H66" s="41" t="s">
        <v>542</v>
      </c>
      <c r="I66" s="41" t="s">
        <v>188</v>
      </c>
      <c r="J66" s="111"/>
    </row>
    <row r="67" spans="1:10" ht="12.75">
      <c r="A67" s="286" t="s">
        <v>6</v>
      </c>
      <c r="B67" s="282" t="s">
        <v>623</v>
      </c>
      <c r="C67" s="283" t="s">
        <v>151</v>
      </c>
      <c r="D67" s="282">
        <v>1</v>
      </c>
      <c r="E67" s="282" t="s">
        <v>628</v>
      </c>
      <c r="F67" s="41" t="s">
        <v>690</v>
      </c>
      <c r="G67" s="41" t="s">
        <v>189</v>
      </c>
      <c r="H67" s="41" t="s">
        <v>691</v>
      </c>
      <c r="I67" s="41" t="s">
        <v>188</v>
      </c>
      <c r="J67" s="111"/>
    </row>
    <row r="68" spans="1:10" ht="12.75">
      <c r="A68" s="286" t="s">
        <v>6</v>
      </c>
      <c r="B68" s="282" t="s">
        <v>623</v>
      </c>
      <c r="C68" s="283" t="s">
        <v>151</v>
      </c>
      <c r="D68" s="282">
        <v>1</v>
      </c>
      <c r="E68" s="282" t="s">
        <v>630</v>
      </c>
      <c r="F68" s="41" t="s">
        <v>692</v>
      </c>
      <c r="G68" s="41" t="s">
        <v>189</v>
      </c>
      <c r="H68" s="41" t="s">
        <v>699</v>
      </c>
      <c r="I68" s="41" t="s">
        <v>188</v>
      </c>
      <c r="J68" s="111"/>
    </row>
    <row r="69" spans="1:10" ht="12.75">
      <c r="A69" s="286" t="s">
        <v>6</v>
      </c>
      <c r="B69" s="282" t="s">
        <v>623</v>
      </c>
      <c r="C69" s="283" t="s">
        <v>151</v>
      </c>
      <c r="D69" s="282">
        <v>1</v>
      </c>
      <c r="E69" s="282" t="s">
        <v>630</v>
      </c>
      <c r="F69" s="41" t="s">
        <v>693</v>
      </c>
      <c r="G69" s="41" t="s">
        <v>189</v>
      </c>
      <c r="H69" s="41" t="s">
        <v>542</v>
      </c>
      <c r="I69" s="41" t="s">
        <v>188</v>
      </c>
      <c r="J69" s="111"/>
    </row>
    <row r="70" spans="1:10" ht="12.75">
      <c r="A70" s="286" t="s">
        <v>6</v>
      </c>
      <c r="B70" s="282" t="s">
        <v>623</v>
      </c>
      <c r="C70" s="283" t="s">
        <v>151</v>
      </c>
      <c r="D70" s="282">
        <v>1</v>
      </c>
      <c r="E70" s="282" t="s">
        <v>630</v>
      </c>
      <c r="F70" s="41" t="s">
        <v>694</v>
      </c>
      <c r="G70" s="41" t="s">
        <v>189</v>
      </c>
      <c r="H70" s="41" t="s">
        <v>543</v>
      </c>
      <c r="I70" s="41" t="s">
        <v>188</v>
      </c>
      <c r="J70" s="111"/>
    </row>
    <row r="71" spans="1:10" ht="12.75">
      <c r="A71" s="286" t="s">
        <v>6</v>
      </c>
      <c r="B71" s="282" t="s">
        <v>623</v>
      </c>
      <c r="C71" s="283" t="s">
        <v>151</v>
      </c>
      <c r="D71" s="282">
        <v>1</v>
      </c>
      <c r="E71" s="282" t="s">
        <v>630</v>
      </c>
      <c r="F71" s="41" t="s">
        <v>695</v>
      </c>
      <c r="G71" s="41" t="s">
        <v>189</v>
      </c>
      <c r="H71" s="41" t="s">
        <v>542</v>
      </c>
      <c r="I71" s="41" t="s">
        <v>188</v>
      </c>
      <c r="J71" s="111"/>
    </row>
    <row r="72" spans="1:10" ht="12.75">
      <c r="A72" s="286" t="s">
        <v>45</v>
      </c>
      <c r="B72" s="282" t="s">
        <v>623</v>
      </c>
      <c r="C72" s="283" t="s">
        <v>151</v>
      </c>
      <c r="D72" s="282">
        <v>1</v>
      </c>
      <c r="E72" s="282" t="s">
        <v>630</v>
      </c>
      <c r="F72" s="41" t="s">
        <v>696</v>
      </c>
      <c r="G72" s="41" t="s">
        <v>189</v>
      </c>
      <c r="H72" s="41" t="s">
        <v>700</v>
      </c>
      <c r="I72" s="41" t="s">
        <v>225</v>
      </c>
      <c r="J72" s="111"/>
    </row>
    <row r="73" spans="1:10" ht="12.75">
      <c r="A73" s="286" t="s">
        <v>45</v>
      </c>
      <c r="B73" s="282" t="s">
        <v>623</v>
      </c>
      <c r="C73" s="283" t="s">
        <v>151</v>
      </c>
      <c r="D73" s="282">
        <v>1</v>
      </c>
      <c r="E73" s="282" t="s">
        <v>630</v>
      </c>
      <c r="F73" s="41" t="s">
        <v>697</v>
      </c>
      <c r="G73" s="41" t="s">
        <v>702</v>
      </c>
      <c r="H73" s="41" t="s">
        <v>701</v>
      </c>
      <c r="I73" s="41" t="s">
        <v>225</v>
      </c>
      <c r="J73" s="111"/>
    </row>
    <row r="74" spans="1:10" ht="12.75">
      <c r="A74" s="286" t="s">
        <v>45</v>
      </c>
      <c r="B74" s="282" t="s">
        <v>623</v>
      </c>
      <c r="C74" s="283" t="s">
        <v>151</v>
      </c>
      <c r="D74" s="282">
        <v>1</v>
      </c>
      <c r="E74" s="282" t="s">
        <v>630</v>
      </c>
      <c r="F74" s="41" t="s">
        <v>698</v>
      </c>
      <c r="G74" s="41" t="s">
        <v>704</v>
      </c>
      <c r="H74" s="41" t="s">
        <v>703</v>
      </c>
      <c r="I74" s="41" t="s">
        <v>225</v>
      </c>
      <c r="J74" s="111"/>
    </row>
    <row r="75" spans="1:10" ht="12.75">
      <c r="A75" s="110" t="s">
        <v>6</v>
      </c>
      <c r="B75" s="282" t="s">
        <v>623</v>
      </c>
      <c r="C75" s="283" t="s">
        <v>151</v>
      </c>
      <c r="D75" s="282">
        <v>1</v>
      </c>
      <c r="E75" s="282" t="s">
        <v>633</v>
      </c>
      <c r="F75" s="41" t="s">
        <v>709</v>
      </c>
      <c r="G75" s="41" t="s">
        <v>189</v>
      </c>
      <c r="H75" s="41" t="s">
        <v>542</v>
      </c>
      <c r="I75" s="41" t="s">
        <v>188</v>
      </c>
      <c r="J75" s="111"/>
    </row>
    <row r="76" spans="1:10" ht="12.75">
      <c r="A76" s="110" t="s">
        <v>6</v>
      </c>
      <c r="B76" s="282" t="s">
        <v>623</v>
      </c>
      <c r="C76" s="283" t="s">
        <v>151</v>
      </c>
      <c r="D76" s="282">
        <v>1</v>
      </c>
      <c r="E76" s="282" t="s">
        <v>633</v>
      </c>
      <c r="F76" s="41" t="s">
        <v>705</v>
      </c>
      <c r="G76" s="41" t="s">
        <v>189</v>
      </c>
      <c r="H76" s="41" t="s">
        <v>542</v>
      </c>
      <c r="I76" s="41" t="s">
        <v>188</v>
      </c>
      <c r="J76" s="111"/>
    </row>
    <row r="77" spans="1:10" ht="12.75">
      <c r="A77" s="110" t="s">
        <v>6</v>
      </c>
      <c r="B77" s="282" t="s">
        <v>623</v>
      </c>
      <c r="C77" s="283" t="s">
        <v>151</v>
      </c>
      <c r="D77" s="282">
        <v>1</v>
      </c>
      <c r="E77" s="282" t="s">
        <v>633</v>
      </c>
      <c r="F77" s="41" t="s">
        <v>706</v>
      </c>
      <c r="G77" s="41" t="s">
        <v>189</v>
      </c>
      <c r="H77" s="41" t="s">
        <v>542</v>
      </c>
      <c r="I77" s="41" t="s">
        <v>188</v>
      </c>
      <c r="J77" s="111"/>
    </row>
    <row r="78" spans="1:10" ht="12.75">
      <c r="A78" s="110" t="s">
        <v>6</v>
      </c>
      <c r="B78" s="282" t="s">
        <v>623</v>
      </c>
      <c r="C78" s="283" t="s">
        <v>151</v>
      </c>
      <c r="D78" s="282">
        <v>1</v>
      </c>
      <c r="E78" s="282" t="s">
        <v>633</v>
      </c>
      <c r="F78" s="41" t="s">
        <v>707</v>
      </c>
      <c r="G78" s="41" t="s">
        <v>189</v>
      </c>
      <c r="H78" s="41" t="s">
        <v>542</v>
      </c>
      <c r="I78" s="41" t="s">
        <v>188</v>
      </c>
      <c r="J78" s="111"/>
    </row>
    <row r="79" spans="1:10" ht="13.5" thickBot="1">
      <c r="A79" s="110" t="s">
        <v>7</v>
      </c>
      <c r="B79" s="282" t="s">
        <v>623</v>
      </c>
      <c r="C79" s="283" t="s">
        <v>151</v>
      </c>
      <c r="D79" s="282">
        <v>1</v>
      </c>
      <c r="E79" s="282" t="s">
        <v>637</v>
      </c>
      <c r="F79" s="41" t="s">
        <v>708</v>
      </c>
      <c r="G79" s="41" t="s">
        <v>189</v>
      </c>
      <c r="H79" s="41" t="s">
        <v>685</v>
      </c>
      <c r="I79" s="41" t="s">
        <v>225</v>
      </c>
      <c r="J79" s="111"/>
    </row>
    <row r="80" spans="1:10" ht="26.25" thickBot="1">
      <c r="A80" s="110" t="s">
        <v>6</v>
      </c>
      <c r="B80" s="284" t="s">
        <v>643</v>
      </c>
      <c r="C80" s="285" t="s">
        <v>160</v>
      </c>
      <c r="D80" s="284">
        <v>1</v>
      </c>
      <c r="E80" s="284" t="s">
        <v>642</v>
      </c>
      <c r="F80" s="41" t="s">
        <v>711</v>
      </c>
      <c r="G80" s="41" t="s">
        <v>192</v>
      </c>
      <c r="H80" s="41" t="s">
        <v>420</v>
      </c>
      <c r="I80" s="41" t="s">
        <v>188</v>
      </c>
      <c r="J80" s="111"/>
    </row>
    <row r="81" spans="1:10" ht="26.25" thickBot="1">
      <c r="A81" s="110" t="s">
        <v>45</v>
      </c>
      <c r="B81" s="284" t="s">
        <v>643</v>
      </c>
      <c r="C81" s="285" t="s">
        <v>160</v>
      </c>
      <c r="D81" s="284">
        <v>1</v>
      </c>
      <c r="E81" s="284" t="s">
        <v>642</v>
      </c>
      <c r="F81" s="41" t="s">
        <v>710</v>
      </c>
      <c r="G81" s="41" t="s">
        <v>189</v>
      </c>
      <c r="H81" s="41" t="s">
        <v>371</v>
      </c>
      <c r="I81" s="41" t="s">
        <v>225</v>
      </c>
      <c r="J81" s="111"/>
    </row>
    <row r="82" spans="1:10" ht="26.25" thickBot="1">
      <c r="A82" s="179" t="s">
        <v>6</v>
      </c>
      <c r="B82" s="284" t="s">
        <v>643</v>
      </c>
      <c r="C82" s="285" t="s">
        <v>160</v>
      </c>
      <c r="D82" s="284">
        <v>1</v>
      </c>
      <c r="E82" s="284" t="s">
        <v>647</v>
      </c>
      <c r="F82" s="179" t="s">
        <v>712</v>
      </c>
      <c r="G82" s="179" t="s">
        <v>189</v>
      </c>
      <c r="H82" s="179" t="s">
        <v>715</v>
      </c>
      <c r="I82" s="179" t="s">
        <v>188</v>
      </c>
      <c r="J82" s="111"/>
    </row>
    <row r="83" spans="1:10" ht="26.25" thickBot="1">
      <c r="A83" s="179" t="s">
        <v>6</v>
      </c>
      <c r="B83" s="284" t="s">
        <v>643</v>
      </c>
      <c r="C83" s="285" t="s">
        <v>160</v>
      </c>
      <c r="D83" s="284">
        <v>1</v>
      </c>
      <c r="E83" s="284" t="s">
        <v>647</v>
      </c>
      <c r="F83" s="179" t="s">
        <v>716</v>
      </c>
      <c r="G83" s="179" t="s">
        <v>211</v>
      </c>
      <c r="H83" s="179" t="s">
        <v>367</v>
      </c>
      <c r="I83" s="179" t="s">
        <v>188</v>
      </c>
      <c r="J83" s="111"/>
    </row>
    <row r="84" spans="1:10" ht="26.25" thickBot="1">
      <c r="A84" s="179" t="s">
        <v>45</v>
      </c>
      <c r="B84" s="284" t="s">
        <v>643</v>
      </c>
      <c r="C84" s="285" t="s">
        <v>160</v>
      </c>
      <c r="D84" s="284">
        <v>1</v>
      </c>
      <c r="E84" s="284" t="s">
        <v>647</v>
      </c>
      <c r="F84" s="179" t="s">
        <v>713</v>
      </c>
      <c r="G84" s="179" t="s">
        <v>189</v>
      </c>
      <c r="H84" s="179" t="s">
        <v>401</v>
      </c>
      <c r="I84" s="179" t="s">
        <v>225</v>
      </c>
      <c r="J84" s="111"/>
    </row>
    <row r="85" spans="1:10" ht="25.5">
      <c r="A85" s="179" t="s">
        <v>45</v>
      </c>
      <c r="B85" s="284" t="s">
        <v>643</v>
      </c>
      <c r="C85" s="285" t="s">
        <v>160</v>
      </c>
      <c r="D85" s="284">
        <v>1</v>
      </c>
      <c r="E85" s="284" t="s">
        <v>647</v>
      </c>
      <c r="F85" s="179" t="s">
        <v>714</v>
      </c>
      <c r="G85" s="179" t="s">
        <v>189</v>
      </c>
      <c r="H85" s="179" t="s">
        <v>401</v>
      </c>
      <c r="I85" s="179" t="s">
        <v>225</v>
      </c>
      <c r="J85" s="111"/>
    </row>
    <row r="86" spans="1:10" ht="12.75">
      <c r="A86" s="110" t="s">
        <v>45</v>
      </c>
      <c r="B86" s="282" t="s">
        <v>643</v>
      </c>
      <c r="C86" s="41" t="s">
        <v>160</v>
      </c>
      <c r="D86" s="40">
        <v>1</v>
      </c>
      <c r="E86" s="41" t="s">
        <v>161</v>
      </c>
      <c r="F86" s="41" t="s">
        <v>226</v>
      </c>
      <c r="G86" s="41" t="s">
        <v>199</v>
      </c>
      <c r="H86" s="41" t="s">
        <v>372</v>
      </c>
      <c r="I86" s="41" t="s">
        <v>225</v>
      </c>
      <c r="J86" s="111"/>
    </row>
    <row r="87" spans="1:10" ht="25.5">
      <c r="A87" s="110" t="s">
        <v>6</v>
      </c>
      <c r="B87" s="282" t="s">
        <v>643</v>
      </c>
      <c r="C87" s="283" t="s">
        <v>160</v>
      </c>
      <c r="D87" s="282">
        <v>2</v>
      </c>
      <c r="E87" s="282" t="s">
        <v>162</v>
      </c>
      <c r="F87" s="41" t="s">
        <v>227</v>
      </c>
      <c r="G87" s="41"/>
      <c r="H87" s="41"/>
      <c r="I87" s="41" t="s">
        <v>188</v>
      </c>
      <c r="J87" s="111"/>
    </row>
    <row r="88" spans="1:10" ht="25.5">
      <c r="A88" s="110"/>
      <c r="B88" s="282" t="s">
        <v>643</v>
      </c>
      <c r="C88" s="283" t="s">
        <v>160</v>
      </c>
      <c r="D88" s="282">
        <v>2</v>
      </c>
      <c r="E88" s="282" t="s">
        <v>162</v>
      </c>
      <c r="F88" s="41" t="s">
        <v>228</v>
      </c>
      <c r="G88" s="41" t="s">
        <v>189</v>
      </c>
      <c r="H88" s="41" t="s">
        <v>205</v>
      </c>
      <c r="I88" s="41" t="s">
        <v>225</v>
      </c>
      <c r="J88" s="111"/>
    </row>
    <row r="89" spans="1:10" ht="12.75">
      <c r="A89" s="110" t="s">
        <v>45</v>
      </c>
      <c r="B89" s="41">
        <v>31600</v>
      </c>
      <c r="C89" s="41" t="s">
        <v>160</v>
      </c>
      <c r="D89" s="40">
        <v>2</v>
      </c>
      <c r="E89" s="41" t="s">
        <v>162</v>
      </c>
      <c r="F89" s="41" t="s">
        <v>229</v>
      </c>
      <c r="G89" s="41" t="s">
        <v>189</v>
      </c>
      <c r="H89" s="41" t="s">
        <v>374</v>
      </c>
      <c r="I89" s="41" t="s">
        <v>225</v>
      </c>
      <c r="J89" s="111"/>
    </row>
    <row r="90" spans="1:10" ht="12.75">
      <c r="A90" s="110" t="s">
        <v>45</v>
      </c>
      <c r="B90" s="41">
        <v>31600</v>
      </c>
      <c r="C90" s="41" t="s">
        <v>160</v>
      </c>
      <c r="D90" s="40">
        <v>2</v>
      </c>
      <c r="E90" s="41" t="s">
        <v>162</v>
      </c>
      <c r="F90" s="41" t="s">
        <v>230</v>
      </c>
      <c r="G90" s="41" t="s">
        <v>189</v>
      </c>
      <c r="H90" s="41" t="s">
        <v>375</v>
      </c>
      <c r="I90" s="41" t="s">
        <v>225</v>
      </c>
      <c r="J90" s="111"/>
    </row>
    <row r="91" spans="1:10" ht="12.75">
      <c r="A91" s="110" t="s">
        <v>45</v>
      </c>
      <c r="B91" s="41">
        <v>31600</v>
      </c>
      <c r="C91" s="41" t="s">
        <v>160</v>
      </c>
      <c r="D91" s="40">
        <v>3</v>
      </c>
      <c r="E91" s="41" t="s">
        <v>169</v>
      </c>
      <c r="F91" s="41" t="s">
        <v>237</v>
      </c>
      <c r="G91" s="41" t="s">
        <v>189</v>
      </c>
      <c r="H91" s="41" t="s">
        <v>388</v>
      </c>
      <c r="I91" s="41" t="s">
        <v>225</v>
      </c>
      <c r="J91" s="111"/>
    </row>
    <row r="92" spans="1:10" ht="25.5">
      <c r="A92" s="110" t="s">
        <v>45</v>
      </c>
      <c r="B92" s="19">
        <v>31600</v>
      </c>
      <c r="C92" s="19" t="s">
        <v>160</v>
      </c>
      <c r="D92" s="19">
        <v>2</v>
      </c>
      <c r="E92" s="20" t="s">
        <v>170</v>
      </c>
      <c r="F92" s="41" t="s">
        <v>312</v>
      </c>
      <c r="G92" s="41" t="s">
        <v>189</v>
      </c>
      <c r="H92" s="41" t="s">
        <v>383</v>
      </c>
      <c r="I92" s="41" t="s">
        <v>225</v>
      </c>
      <c r="J92" s="111"/>
    </row>
    <row r="93" spans="1:10" ht="25.5">
      <c r="A93" s="110" t="s">
        <v>6</v>
      </c>
      <c r="B93" s="282" t="s">
        <v>643</v>
      </c>
      <c r="C93" s="19" t="s">
        <v>160</v>
      </c>
      <c r="D93" s="19">
        <v>4</v>
      </c>
      <c r="E93" s="20" t="s">
        <v>177</v>
      </c>
      <c r="F93" s="41" t="s">
        <v>243</v>
      </c>
      <c r="G93" s="41" t="s">
        <v>189</v>
      </c>
      <c r="H93" s="41" t="s">
        <v>394</v>
      </c>
      <c r="I93" s="41" t="s">
        <v>188</v>
      </c>
      <c r="J93" s="111"/>
    </row>
    <row r="94" spans="1:10" ht="25.5">
      <c r="A94" s="110" t="s">
        <v>6</v>
      </c>
      <c r="B94" s="282" t="s">
        <v>643</v>
      </c>
      <c r="C94" s="19" t="s">
        <v>160</v>
      </c>
      <c r="D94" s="19">
        <v>4</v>
      </c>
      <c r="E94" s="20" t="s">
        <v>177</v>
      </c>
      <c r="F94" s="41" t="s">
        <v>572</v>
      </c>
      <c r="G94" s="41" t="s">
        <v>385</v>
      </c>
      <c r="H94" s="41" t="s">
        <v>384</v>
      </c>
      <c r="I94" s="41" t="s">
        <v>188</v>
      </c>
      <c r="J94" s="111"/>
    </row>
    <row r="95" spans="1:10" ht="25.5">
      <c r="A95" s="108" t="s">
        <v>7</v>
      </c>
      <c r="B95" s="282" t="s">
        <v>643</v>
      </c>
      <c r="C95" s="19" t="s">
        <v>160</v>
      </c>
      <c r="D95" s="19">
        <v>4</v>
      </c>
      <c r="E95" s="20" t="s">
        <v>177</v>
      </c>
      <c r="F95" s="41" t="s">
        <v>571</v>
      </c>
      <c r="G95" s="41" t="s">
        <v>189</v>
      </c>
      <c r="H95" s="41" t="s">
        <v>398</v>
      </c>
      <c r="I95" s="41" t="s">
        <v>225</v>
      </c>
      <c r="J95" s="111"/>
    </row>
    <row r="96" spans="1:10" ht="25.5">
      <c r="A96" s="110" t="s">
        <v>45</v>
      </c>
      <c r="B96" s="282" t="s">
        <v>643</v>
      </c>
      <c r="C96" s="19" t="s">
        <v>160</v>
      </c>
      <c r="D96" s="19">
        <v>4</v>
      </c>
      <c r="E96" s="20" t="s">
        <v>177</v>
      </c>
      <c r="F96" s="41" t="s">
        <v>362</v>
      </c>
      <c r="G96" s="41" t="s">
        <v>194</v>
      </c>
      <c r="H96" s="41" t="s">
        <v>718</v>
      </c>
      <c r="I96" s="41" t="s">
        <v>225</v>
      </c>
      <c r="J96" s="111"/>
    </row>
    <row r="97" spans="1:10" ht="25.5">
      <c r="A97" s="179" t="s">
        <v>45</v>
      </c>
      <c r="B97" s="282" t="s">
        <v>643</v>
      </c>
      <c r="C97" s="19" t="s">
        <v>160</v>
      </c>
      <c r="D97" s="19">
        <v>4</v>
      </c>
      <c r="E97" s="20" t="s">
        <v>177</v>
      </c>
      <c r="F97" s="179" t="s">
        <v>717</v>
      </c>
      <c r="G97" s="179" t="s">
        <v>189</v>
      </c>
      <c r="H97" s="179" t="s">
        <v>386</v>
      </c>
      <c r="I97" s="41" t="s">
        <v>225</v>
      </c>
      <c r="J97" s="111"/>
    </row>
    <row r="98" spans="1:10" ht="25.5">
      <c r="A98" s="110" t="s">
        <v>6</v>
      </c>
      <c r="B98" s="282" t="s">
        <v>643</v>
      </c>
      <c r="C98" s="19" t="s">
        <v>160</v>
      </c>
      <c r="D98" s="19">
        <v>4</v>
      </c>
      <c r="E98" s="20" t="s">
        <v>178</v>
      </c>
      <c r="F98" s="41" t="s">
        <v>574</v>
      </c>
      <c r="G98" s="41" t="s">
        <v>189</v>
      </c>
      <c r="H98" s="41" t="s">
        <v>536</v>
      </c>
      <c r="I98" s="41" t="s">
        <v>188</v>
      </c>
      <c r="J98" s="111"/>
    </row>
    <row r="99" spans="1:10" ht="38.25">
      <c r="A99" s="110" t="s">
        <v>6</v>
      </c>
      <c r="B99" s="282" t="s">
        <v>643</v>
      </c>
      <c r="C99" s="19" t="s">
        <v>160</v>
      </c>
      <c r="D99" s="19">
        <v>4</v>
      </c>
      <c r="E99" s="20" t="s">
        <v>178</v>
      </c>
      <c r="F99" s="41" t="s">
        <v>348</v>
      </c>
      <c r="G99" s="181" t="s">
        <v>199</v>
      </c>
      <c r="H99" s="181" t="s">
        <v>538</v>
      </c>
      <c r="I99" s="41" t="s">
        <v>188</v>
      </c>
      <c r="J99" s="111"/>
    </row>
    <row r="100" spans="1:10" ht="25.5">
      <c r="A100" s="110" t="s">
        <v>6</v>
      </c>
      <c r="B100" s="282" t="s">
        <v>643</v>
      </c>
      <c r="C100" s="19" t="s">
        <v>160</v>
      </c>
      <c r="D100" s="19">
        <v>4</v>
      </c>
      <c r="E100" s="20" t="s">
        <v>178</v>
      </c>
      <c r="F100" s="41" t="s">
        <v>244</v>
      </c>
      <c r="G100" s="41" t="s">
        <v>396</v>
      </c>
      <c r="H100" s="41" t="s">
        <v>395</v>
      </c>
      <c r="I100" s="41" t="s">
        <v>188</v>
      </c>
      <c r="J100" s="111"/>
    </row>
    <row r="101" spans="1:10" ht="25.5">
      <c r="A101" s="110" t="s">
        <v>6</v>
      </c>
      <c r="B101" s="282" t="s">
        <v>643</v>
      </c>
      <c r="C101" s="19" t="s">
        <v>160</v>
      </c>
      <c r="D101" s="19">
        <v>4</v>
      </c>
      <c r="E101" s="20" t="s">
        <v>178</v>
      </c>
      <c r="F101" s="41" t="s">
        <v>719</v>
      </c>
      <c r="G101" s="181" t="s">
        <v>190</v>
      </c>
      <c r="H101" s="181" t="s">
        <v>212</v>
      </c>
      <c r="I101" s="41" t="s">
        <v>188</v>
      </c>
      <c r="J101" s="111"/>
    </row>
    <row r="102" spans="1:10" ht="25.5">
      <c r="A102" s="110" t="s">
        <v>6</v>
      </c>
      <c r="B102" s="282" t="s">
        <v>643</v>
      </c>
      <c r="C102" s="19" t="s">
        <v>160</v>
      </c>
      <c r="D102" s="19">
        <v>4</v>
      </c>
      <c r="E102" s="20" t="s">
        <v>178</v>
      </c>
      <c r="F102" s="41" t="s">
        <v>573</v>
      </c>
      <c r="G102" s="41" t="s">
        <v>199</v>
      </c>
      <c r="H102" s="41" t="s">
        <v>507</v>
      </c>
      <c r="I102" s="41" t="s">
        <v>188</v>
      </c>
      <c r="J102" s="111"/>
    </row>
    <row r="103" spans="1:10" ht="25.5">
      <c r="A103" s="110" t="s">
        <v>45</v>
      </c>
      <c r="B103" s="282" t="s">
        <v>643</v>
      </c>
      <c r="C103" s="19" t="s">
        <v>160</v>
      </c>
      <c r="D103" s="19">
        <v>4</v>
      </c>
      <c r="E103" s="20" t="s">
        <v>178</v>
      </c>
      <c r="F103" s="41" t="s">
        <v>349</v>
      </c>
      <c r="G103" s="41" t="s">
        <v>208</v>
      </c>
      <c r="H103" s="41" t="s">
        <v>370</v>
      </c>
      <c r="I103" s="41" t="s">
        <v>225</v>
      </c>
      <c r="J103" s="111"/>
    </row>
    <row r="104" spans="1:10" ht="12.75">
      <c r="A104" s="110"/>
      <c r="B104" s="19"/>
      <c r="C104" s="19"/>
      <c r="D104" s="19"/>
      <c r="E104" s="20"/>
      <c r="F104" s="41"/>
      <c r="G104" s="41"/>
      <c r="H104" s="41"/>
      <c r="I104" s="41"/>
      <c r="J104" s="111"/>
    </row>
    <row r="105" spans="1:10" ht="12.75">
      <c r="A105" s="179"/>
      <c r="B105" s="179"/>
      <c r="C105" s="179"/>
      <c r="D105" s="179"/>
      <c r="E105" s="179"/>
      <c r="F105" s="179"/>
      <c r="G105" s="179"/>
      <c r="H105" s="179"/>
      <c r="I105" s="179"/>
      <c r="J105" s="111"/>
    </row>
    <row r="106" spans="1:10" ht="12.75">
      <c r="A106" s="110"/>
      <c r="B106" s="19"/>
      <c r="C106" s="19"/>
      <c r="D106" s="19"/>
      <c r="E106" s="20"/>
      <c r="F106" s="41"/>
      <c r="G106" s="41"/>
      <c r="H106" s="41"/>
      <c r="I106" s="41"/>
      <c r="J106" s="111"/>
    </row>
    <row r="107" spans="1:10" ht="12.75">
      <c r="A107" s="110"/>
      <c r="B107" s="19"/>
      <c r="C107" s="19"/>
      <c r="D107" s="19"/>
      <c r="E107" s="20"/>
      <c r="F107" s="41"/>
      <c r="G107" s="41"/>
      <c r="H107" s="41"/>
      <c r="I107" s="41"/>
      <c r="J107" s="111"/>
    </row>
    <row r="108" spans="1:10" ht="12.75">
      <c r="A108" s="110"/>
      <c r="B108" s="19"/>
      <c r="C108" s="19"/>
      <c r="D108" s="19"/>
      <c r="E108" s="20"/>
      <c r="F108" s="41"/>
      <c r="G108" s="41"/>
      <c r="H108" s="41"/>
      <c r="I108" s="41"/>
      <c r="J108" s="111"/>
    </row>
    <row r="109" spans="1:10" ht="12.75">
      <c r="A109" s="110"/>
      <c r="B109" s="41"/>
      <c r="C109" s="41"/>
      <c r="D109" s="40"/>
      <c r="E109" s="41"/>
      <c r="F109" s="41"/>
      <c r="G109" s="41"/>
      <c r="H109" s="41"/>
      <c r="I109" s="41"/>
      <c r="J109" s="111"/>
    </row>
    <row r="110" spans="1:10" ht="12.75">
      <c r="A110" s="110"/>
      <c r="B110" s="19"/>
      <c r="C110" s="19"/>
      <c r="D110" s="19"/>
      <c r="E110" s="20"/>
      <c r="F110" s="41"/>
      <c r="G110" s="41"/>
      <c r="H110" s="41"/>
      <c r="I110" s="41"/>
      <c r="J110" s="111"/>
    </row>
    <row r="111" spans="1:10" ht="12.75">
      <c r="A111" s="110"/>
      <c r="B111" s="19"/>
      <c r="C111" s="19"/>
      <c r="D111" s="19"/>
      <c r="E111" s="20"/>
      <c r="F111" s="41"/>
      <c r="G111" s="41"/>
      <c r="H111" s="41"/>
      <c r="I111" s="41"/>
      <c r="J111" s="111"/>
    </row>
    <row r="112" spans="1:10" ht="12.75">
      <c r="A112" s="110"/>
      <c r="B112" s="19"/>
      <c r="C112" s="19"/>
      <c r="D112" s="19"/>
      <c r="E112" s="20"/>
      <c r="F112" s="41"/>
      <c r="G112" s="41"/>
      <c r="H112" s="41"/>
      <c r="I112" s="41"/>
      <c r="J112" s="111"/>
    </row>
    <row r="113" spans="1:10" ht="12.75">
      <c r="A113" s="110"/>
      <c r="B113" s="19"/>
      <c r="C113" s="19"/>
      <c r="D113" s="19"/>
      <c r="E113" s="20"/>
      <c r="F113" s="41"/>
      <c r="G113" s="41"/>
      <c r="H113" s="41"/>
      <c r="I113" s="41"/>
      <c r="J113" s="111"/>
    </row>
    <row r="114" spans="1:10" ht="12.75">
      <c r="A114" s="110"/>
      <c r="B114" s="19"/>
      <c r="C114" s="19"/>
      <c r="D114" s="19"/>
      <c r="E114" s="20"/>
      <c r="F114" s="41"/>
      <c r="G114" s="41"/>
      <c r="H114" s="41"/>
      <c r="I114" s="41"/>
      <c r="J114" s="111"/>
    </row>
    <row r="115" spans="1:10" ht="12.75">
      <c r="A115" s="110"/>
      <c r="B115" s="41"/>
      <c r="C115" s="41"/>
      <c r="D115" s="40"/>
      <c r="E115" s="41"/>
      <c r="F115" s="41"/>
      <c r="G115" s="41"/>
      <c r="H115" s="41"/>
      <c r="I115" s="41"/>
      <c r="J115" s="111"/>
    </row>
    <row r="116" spans="1:10" ht="12.75">
      <c r="A116" s="110"/>
      <c r="B116" s="41"/>
      <c r="C116" s="41"/>
      <c r="D116" s="40"/>
      <c r="E116" s="41"/>
      <c r="F116" s="41"/>
      <c r="G116" s="41"/>
      <c r="H116" s="41"/>
      <c r="I116" s="41"/>
      <c r="J116" s="111"/>
    </row>
    <row r="117" spans="1:10" ht="12.75">
      <c r="A117" s="110"/>
      <c r="B117" s="19"/>
      <c r="C117" s="19"/>
      <c r="D117" s="19"/>
      <c r="E117" s="20"/>
      <c r="F117" s="41"/>
      <c r="G117" s="41"/>
      <c r="H117" s="41"/>
      <c r="I117" s="41"/>
      <c r="J117" s="111"/>
    </row>
    <row r="118" spans="1:10" ht="12.75">
      <c r="A118" s="110"/>
      <c r="B118" s="19"/>
      <c r="C118" s="19"/>
      <c r="D118" s="19"/>
      <c r="E118" s="20"/>
      <c r="F118" s="41"/>
      <c r="G118" s="41"/>
      <c r="H118" s="41"/>
      <c r="I118" s="41"/>
      <c r="J118" s="111"/>
    </row>
    <row r="119" spans="1:10" ht="12.75">
      <c r="A119" s="110"/>
      <c r="B119" s="19"/>
      <c r="C119" s="19"/>
      <c r="D119" s="19"/>
      <c r="E119" s="20"/>
      <c r="F119" s="41"/>
      <c r="G119" s="41"/>
      <c r="H119" s="41"/>
      <c r="I119" s="41"/>
      <c r="J119" s="111"/>
    </row>
    <row r="120" spans="1:10" ht="12.75">
      <c r="A120" s="110"/>
      <c r="B120" s="19"/>
      <c r="C120" s="19"/>
      <c r="D120" s="19"/>
      <c r="E120" s="20"/>
      <c r="F120" s="41"/>
      <c r="G120" s="41"/>
      <c r="H120" s="41"/>
      <c r="I120" s="41"/>
      <c r="J120" s="111"/>
    </row>
    <row r="121" spans="1:10" ht="12.75">
      <c r="A121" s="110"/>
      <c r="B121" s="19"/>
      <c r="C121" s="19"/>
      <c r="D121" s="19"/>
      <c r="E121" s="20"/>
      <c r="F121" s="41"/>
      <c r="G121" s="41"/>
      <c r="H121" s="41"/>
      <c r="I121" s="41"/>
      <c r="J121" s="111"/>
    </row>
    <row r="122" spans="1:10" ht="12.75">
      <c r="A122" s="110"/>
      <c r="B122" s="41"/>
      <c r="C122" s="41"/>
      <c r="D122" s="40"/>
      <c r="E122" s="41"/>
      <c r="F122" s="41"/>
      <c r="G122" s="41"/>
      <c r="H122" s="41"/>
      <c r="I122" s="41"/>
      <c r="J122" s="111"/>
    </row>
    <row r="123" spans="1:10" ht="12.75">
      <c r="A123" s="110"/>
      <c r="B123" s="41"/>
      <c r="C123" s="41"/>
      <c r="D123" s="40"/>
      <c r="E123" s="41"/>
      <c r="F123" s="41"/>
      <c r="G123" s="41"/>
      <c r="H123" s="41"/>
      <c r="I123" s="41"/>
      <c r="J123" s="111"/>
    </row>
    <row r="124" spans="1:10" ht="12.75">
      <c r="A124" s="110"/>
      <c r="B124" s="41"/>
      <c r="C124" s="41"/>
      <c r="D124" s="40"/>
      <c r="E124" s="41"/>
      <c r="F124" s="41"/>
      <c r="G124" s="41"/>
      <c r="H124" s="41"/>
      <c r="I124" s="41"/>
      <c r="J124" s="111"/>
    </row>
    <row r="125" spans="1:10" ht="12.75">
      <c r="A125" s="110"/>
      <c r="B125" s="41"/>
      <c r="C125" s="41"/>
      <c r="D125" s="40"/>
      <c r="E125" s="41"/>
      <c r="F125" s="41"/>
      <c r="G125" s="41"/>
      <c r="H125" s="41"/>
      <c r="I125" s="41"/>
      <c r="J125" s="111"/>
    </row>
    <row r="126" spans="1:10" ht="12.75">
      <c r="A126" s="110"/>
      <c r="B126" s="41"/>
      <c r="C126" s="41"/>
      <c r="D126" s="40"/>
      <c r="E126" s="41"/>
      <c r="F126" s="41"/>
      <c r="G126" s="41"/>
      <c r="H126" s="41"/>
      <c r="I126" s="41"/>
      <c r="J126" s="111"/>
    </row>
    <row r="127" spans="1:10" ht="13.5" thickBot="1">
      <c r="A127" s="117"/>
      <c r="B127" s="118"/>
      <c r="C127" s="118"/>
      <c r="D127" s="119"/>
      <c r="E127" s="118"/>
      <c r="F127" s="118"/>
      <c r="G127" s="118"/>
      <c r="H127" s="118"/>
      <c r="I127" s="118"/>
      <c r="J127" s="120"/>
    </row>
    <row r="128" spans="1:10" ht="13.5" thickBot="1">
      <c r="A128" s="416" t="s">
        <v>54</v>
      </c>
      <c r="B128" s="417"/>
      <c r="C128" s="417"/>
      <c r="D128" s="417"/>
      <c r="E128" s="417"/>
      <c r="F128" s="114" t="str">
        <f>IF('Форма 1'!M218=COUNTIF(F4:F127,"*"),COUNTIF(F4:F127,"*"),"ОШИБКА")</f>
        <v>ОШИБКА</v>
      </c>
      <c r="G128" s="115"/>
      <c r="H128" s="115"/>
      <c r="I128" s="115"/>
      <c r="J128" s="116"/>
    </row>
  </sheetData>
  <sheetProtection password="DC47" sheet="1" insertRows="0"/>
  <mergeCells count="1">
    <mergeCell ref="A128:E128"/>
  </mergeCells>
  <conditionalFormatting sqref="F128">
    <cfRule type="containsText" priority="1" dxfId="7" operator="containsText" stopIfTrue="1" text="ОШИБКА">
      <formula>NOT(ISERROR(SEARCH("ОШИБКА",F128)))</formula>
    </cfRule>
  </conditionalFormatting>
  <dataValidations count="1">
    <dataValidation type="list" allowBlank="1" showInputMessage="1" showErrorMessage="1" sqref="E134 C131">
      <formula1>группа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8"/>
  <sheetViews>
    <sheetView zoomScale="90" zoomScaleNormal="90" zoomScalePageLayoutView="0" workbookViewId="0" topLeftCell="A1">
      <pane xSplit="5" ySplit="3" topLeftCell="F289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217" sqref="A217:I225"/>
    </sheetView>
  </sheetViews>
  <sheetFormatPr defaultColWidth="9.140625" defaultRowHeight="15"/>
  <cols>
    <col min="1" max="1" width="6.8515625" style="39" customWidth="1"/>
    <col min="2" max="2" width="10.28125" style="39" customWidth="1"/>
    <col min="3" max="3" width="27.8515625" style="39" customWidth="1"/>
    <col min="4" max="4" width="5.28125" style="39" customWidth="1"/>
    <col min="5" max="5" width="12.7109375" style="39" customWidth="1"/>
    <col min="6" max="6" width="36.28125" style="39" customWidth="1"/>
    <col min="7" max="7" width="34.8515625" style="39" customWidth="1"/>
    <col min="8" max="8" width="25.00390625" style="39" customWidth="1"/>
    <col min="9" max="9" width="14.140625" style="39" customWidth="1"/>
    <col min="10" max="10" width="14.421875" style="39" customWidth="1"/>
    <col min="11" max="16384" width="9.140625" style="39" customWidth="1"/>
  </cols>
  <sheetData>
    <row r="1" spans="1:10" ht="13.5" thickBo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</row>
    <row r="2" spans="1:10" ht="120.75" customHeight="1">
      <c r="A2" s="102" t="s">
        <v>11</v>
      </c>
      <c r="B2" s="65" t="s">
        <v>52</v>
      </c>
      <c r="C2" s="65" t="s">
        <v>19</v>
      </c>
      <c r="D2" s="65" t="s">
        <v>8</v>
      </c>
      <c r="E2" s="65" t="s">
        <v>12</v>
      </c>
      <c r="F2" s="65" t="s">
        <v>0</v>
      </c>
      <c r="G2" s="65" t="s">
        <v>9</v>
      </c>
      <c r="H2" s="65" t="s">
        <v>10</v>
      </c>
      <c r="I2" s="65" t="s">
        <v>28</v>
      </c>
      <c r="J2" s="66" t="s">
        <v>29</v>
      </c>
    </row>
    <row r="3" spans="1:10" ht="13.5" thickBot="1">
      <c r="A3" s="104">
        <v>1</v>
      </c>
      <c r="B3" s="105">
        <v>2</v>
      </c>
      <c r="C3" s="105">
        <v>3</v>
      </c>
      <c r="D3" s="105">
        <v>4</v>
      </c>
      <c r="E3" s="105">
        <v>5</v>
      </c>
      <c r="F3" s="105">
        <v>6</v>
      </c>
      <c r="G3" s="105">
        <v>7</v>
      </c>
      <c r="H3" s="105">
        <v>8</v>
      </c>
      <c r="I3" s="105">
        <v>9</v>
      </c>
      <c r="J3" s="106">
        <v>10</v>
      </c>
    </row>
    <row r="4" spans="1:10" ht="39" thickBot="1">
      <c r="A4" s="121" t="s">
        <v>6</v>
      </c>
      <c r="B4" s="19" t="s">
        <v>582</v>
      </c>
      <c r="C4" s="19" t="s">
        <v>151</v>
      </c>
      <c r="D4" s="19">
        <v>1</v>
      </c>
      <c r="E4" s="20" t="s">
        <v>581</v>
      </c>
      <c r="F4" s="122" t="s">
        <v>720</v>
      </c>
      <c r="G4" s="122" t="s">
        <v>189</v>
      </c>
      <c r="H4" s="122" t="s">
        <v>733</v>
      </c>
      <c r="I4" s="122" t="s">
        <v>188</v>
      </c>
      <c r="J4" s="123"/>
    </row>
    <row r="5" spans="1:10" ht="51.75" thickBot="1">
      <c r="A5" s="121" t="s">
        <v>6</v>
      </c>
      <c r="B5" s="19" t="s">
        <v>582</v>
      </c>
      <c r="C5" s="19" t="s">
        <v>151</v>
      </c>
      <c r="D5" s="19">
        <v>1</v>
      </c>
      <c r="E5" s="20" t="s">
        <v>583</v>
      </c>
      <c r="F5" s="42" t="s">
        <v>721</v>
      </c>
      <c r="G5" s="42" t="s">
        <v>194</v>
      </c>
      <c r="H5" s="42" t="s">
        <v>734</v>
      </c>
      <c r="I5" s="122" t="s">
        <v>188</v>
      </c>
      <c r="J5" s="125"/>
    </row>
    <row r="6" spans="1:10" ht="39" thickBot="1">
      <c r="A6" s="121" t="s">
        <v>6</v>
      </c>
      <c r="B6" s="19" t="s">
        <v>582</v>
      </c>
      <c r="C6" s="19" t="s">
        <v>151</v>
      </c>
      <c r="D6" s="19">
        <v>1</v>
      </c>
      <c r="E6" s="20" t="s">
        <v>583</v>
      </c>
      <c r="F6" s="42" t="s">
        <v>722</v>
      </c>
      <c r="G6" s="42" t="s">
        <v>198</v>
      </c>
      <c r="H6" s="42" t="s">
        <v>735</v>
      </c>
      <c r="I6" s="122" t="s">
        <v>188</v>
      </c>
      <c r="J6" s="125"/>
    </row>
    <row r="7" spans="1:10" ht="51.75" thickBot="1">
      <c r="A7" s="121" t="s">
        <v>6</v>
      </c>
      <c r="B7" s="19" t="s">
        <v>582</v>
      </c>
      <c r="C7" s="19" t="s">
        <v>151</v>
      </c>
      <c r="D7" s="19">
        <v>1</v>
      </c>
      <c r="E7" s="20" t="s">
        <v>583</v>
      </c>
      <c r="F7" s="42" t="s">
        <v>723</v>
      </c>
      <c r="G7" s="42" t="s">
        <v>192</v>
      </c>
      <c r="H7" s="42" t="s">
        <v>437</v>
      </c>
      <c r="I7" s="122" t="s">
        <v>188</v>
      </c>
      <c r="J7" s="125"/>
    </row>
    <row r="8" spans="1:10" ht="39" thickBot="1">
      <c r="A8" s="121" t="s">
        <v>6</v>
      </c>
      <c r="B8" s="19" t="s">
        <v>582</v>
      </c>
      <c r="C8" s="19" t="s">
        <v>151</v>
      </c>
      <c r="D8" s="19">
        <v>1</v>
      </c>
      <c r="E8" s="20" t="s">
        <v>583</v>
      </c>
      <c r="F8" s="42" t="s">
        <v>724</v>
      </c>
      <c r="G8" s="42" t="s">
        <v>193</v>
      </c>
      <c r="H8" s="42" t="s">
        <v>521</v>
      </c>
      <c r="I8" s="122" t="s">
        <v>188</v>
      </c>
      <c r="J8" s="125"/>
    </row>
    <row r="9" spans="1:10" ht="26.25" thickBot="1">
      <c r="A9" s="121" t="s">
        <v>6</v>
      </c>
      <c r="B9" s="19" t="s">
        <v>582</v>
      </c>
      <c r="C9" s="19" t="s">
        <v>151</v>
      </c>
      <c r="D9" s="19">
        <v>1</v>
      </c>
      <c r="E9" s="20" t="s">
        <v>583</v>
      </c>
      <c r="F9" s="42" t="s">
        <v>725</v>
      </c>
      <c r="G9" s="42" t="s">
        <v>416</v>
      </c>
      <c r="H9" s="42" t="s">
        <v>736</v>
      </c>
      <c r="I9" s="122" t="s">
        <v>188</v>
      </c>
      <c r="J9" s="125"/>
    </row>
    <row r="10" spans="1:10" ht="39" thickBot="1">
      <c r="A10" s="121" t="s">
        <v>6</v>
      </c>
      <c r="B10" s="19" t="s">
        <v>582</v>
      </c>
      <c r="C10" s="19" t="s">
        <v>151</v>
      </c>
      <c r="D10" s="19">
        <v>1</v>
      </c>
      <c r="E10" s="20" t="s">
        <v>583</v>
      </c>
      <c r="F10" s="42" t="s">
        <v>726</v>
      </c>
      <c r="G10" s="42" t="s">
        <v>442</v>
      </c>
      <c r="H10" s="42" t="s">
        <v>441</v>
      </c>
      <c r="I10" s="122" t="s">
        <v>188</v>
      </c>
      <c r="J10" s="125"/>
    </row>
    <row r="11" spans="1:10" ht="13.5" thickBot="1">
      <c r="A11" s="121" t="s">
        <v>6</v>
      </c>
      <c r="B11" s="19" t="s">
        <v>582</v>
      </c>
      <c r="C11" s="19" t="s">
        <v>151</v>
      </c>
      <c r="D11" s="19">
        <v>1</v>
      </c>
      <c r="E11" s="20" t="s">
        <v>583</v>
      </c>
      <c r="F11" s="42" t="s">
        <v>727</v>
      </c>
      <c r="G11" s="42" t="s">
        <v>198</v>
      </c>
      <c r="H11" s="42" t="s">
        <v>737</v>
      </c>
      <c r="I11" s="122" t="s">
        <v>188</v>
      </c>
      <c r="J11" s="125"/>
    </row>
    <row r="12" spans="1:10" ht="13.5" thickBot="1">
      <c r="A12" s="121" t="s">
        <v>6</v>
      </c>
      <c r="B12" s="19" t="s">
        <v>582</v>
      </c>
      <c r="C12" s="19" t="s">
        <v>151</v>
      </c>
      <c r="D12" s="19">
        <v>1</v>
      </c>
      <c r="E12" s="20" t="s">
        <v>583</v>
      </c>
      <c r="F12" s="42" t="s">
        <v>728</v>
      </c>
      <c r="G12" s="42" t="s">
        <v>189</v>
      </c>
      <c r="H12" s="42" t="s">
        <v>533</v>
      </c>
      <c r="I12" s="122" t="s">
        <v>188</v>
      </c>
      <c r="J12" s="125"/>
    </row>
    <row r="13" spans="1:10" ht="51.75" thickBot="1">
      <c r="A13" s="121" t="s">
        <v>6</v>
      </c>
      <c r="B13" s="19" t="s">
        <v>582</v>
      </c>
      <c r="C13" s="19" t="s">
        <v>151</v>
      </c>
      <c r="D13" s="19">
        <v>1</v>
      </c>
      <c r="E13" s="20" t="s">
        <v>584</v>
      </c>
      <c r="F13" s="42" t="s">
        <v>729</v>
      </c>
      <c r="G13" s="42" t="s">
        <v>369</v>
      </c>
      <c r="H13" s="42" t="s">
        <v>738</v>
      </c>
      <c r="I13" s="122" t="s">
        <v>188</v>
      </c>
      <c r="J13" s="125"/>
    </row>
    <row r="14" spans="1:10" ht="51.75" thickBot="1">
      <c r="A14" s="121" t="s">
        <v>6</v>
      </c>
      <c r="B14" s="19" t="s">
        <v>582</v>
      </c>
      <c r="C14" s="19" t="s">
        <v>151</v>
      </c>
      <c r="D14" s="19">
        <v>1</v>
      </c>
      <c r="E14" s="20" t="s">
        <v>584</v>
      </c>
      <c r="F14" s="42" t="s">
        <v>730</v>
      </c>
      <c r="G14" s="42" t="s">
        <v>200</v>
      </c>
      <c r="H14" s="42" t="s">
        <v>445</v>
      </c>
      <c r="I14" s="122" t="s">
        <v>188</v>
      </c>
      <c r="J14" s="125"/>
    </row>
    <row r="15" spans="1:10" ht="26.25" thickBot="1">
      <c r="A15" s="121" t="s">
        <v>6</v>
      </c>
      <c r="B15" s="19" t="s">
        <v>582</v>
      </c>
      <c r="C15" s="19" t="s">
        <v>151</v>
      </c>
      <c r="D15" s="19">
        <v>2</v>
      </c>
      <c r="E15" s="20" t="s">
        <v>152</v>
      </c>
      <c r="F15" s="179" t="s">
        <v>246</v>
      </c>
      <c r="G15" s="42" t="s">
        <v>193</v>
      </c>
      <c r="H15" s="42" t="s">
        <v>404</v>
      </c>
      <c r="I15" s="122" t="s">
        <v>188</v>
      </c>
      <c r="J15" s="125"/>
    </row>
    <row r="16" spans="1:10" ht="39" thickBot="1">
      <c r="A16" s="121" t="s">
        <v>6</v>
      </c>
      <c r="B16" s="19" t="s">
        <v>582</v>
      </c>
      <c r="C16" s="19" t="s">
        <v>151</v>
      </c>
      <c r="D16" s="19">
        <v>2</v>
      </c>
      <c r="E16" s="20" t="s">
        <v>153</v>
      </c>
      <c r="F16" s="42" t="s">
        <v>406</v>
      </c>
      <c r="G16" s="181" t="s">
        <v>213</v>
      </c>
      <c r="H16" s="181" t="s">
        <v>407</v>
      </c>
      <c r="I16" s="122" t="s">
        <v>188</v>
      </c>
      <c r="J16" s="125"/>
    </row>
    <row r="17" spans="1:10" ht="51.75" thickBot="1">
      <c r="A17" s="121" t="s">
        <v>6</v>
      </c>
      <c r="B17" s="19" t="s">
        <v>582</v>
      </c>
      <c r="C17" s="19" t="s">
        <v>151</v>
      </c>
      <c r="D17" s="19">
        <v>2</v>
      </c>
      <c r="E17" s="20" t="s">
        <v>153</v>
      </c>
      <c r="F17" s="42" t="s">
        <v>248</v>
      </c>
      <c r="G17" s="181" t="s">
        <v>189</v>
      </c>
      <c r="H17" s="181" t="s">
        <v>371</v>
      </c>
      <c r="I17" s="122" t="s">
        <v>188</v>
      </c>
      <c r="J17" s="125"/>
    </row>
    <row r="18" spans="1:10" ht="26.25" thickBot="1">
      <c r="A18" s="121" t="s">
        <v>6</v>
      </c>
      <c r="B18" s="19" t="s">
        <v>582</v>
      </c>
      <c r="C18" s="19" t="s">
        <v>151</v>
      </c>
      <c r="D18" s="19">
        <v>2</v>
      </c>
      <c r="E18" s="20" t="s">
        <v>153</v>
      </c>
      <c r="F18" s="42" t="s">
        <v>409</v>
      </c>
      <c r="G18" s="181" t="s">
        <v>410</v>
      </c>
      <c r="H18" s="181" t="s">
        <v>408</v>
      </c>
      <c r="I18" s="122" t="s">
        <v>188</v>
      </c>
      <c r="J18" s="125"/>
    </row>
    <row r="19" spans="1:10" ht="13.5" thickBot="1">
      <c r="A19" s="121" t="s">
        <v>731</v>
      </c>
      <c r="B19" s="19" t="s">
        <v>582</v>
      </c>
      <c r="C19" s="19" t="s">
        <v>151</v>
      </c>
      <c r="D19" s="19">
        <v>2</v>
      </c>
      <c r="E19" s="20" t="s">
        <v>153</v>
      </c>
      <c r="F19" s="181" t="s">
        <v>250</v>
      </c>
      <c r="G19" s="181" t="s">
        <v>208</v>
      </c>
      <c r="H19" s="181" t="s">
        <v>207</v>
      </c>
      <c r="I19" s="42" t="s">
        <v>732</v>
      </c>
      <c r="J19" s="182"/>
    </row>
    <row r="20" spans="1:10" ht="13.5" thickBot="1">
      <c r="A20" s="121" t="s">
        <v>6</v>
      </c>
      <c r="B20" s="19" t="s">
        <v>582</v>
      </c>
      <c r="C20" s="19" t="s">
        <v>151</v>
      </c>
      <c r="D20" s="19">
        <v>2</v>
      </c>
      <c r="E20" s="20" t="s">
        <v>154</v>
      </c>
      <c r="F20" s="181" t="s">
        <v>251</v>
      </c>
      <c r="G20" s="181" t="s">
        <v>208</v>
      </c>
      <c r="H20" s="181" t="s">
        <v>411</v>
      </c>
      <c r="I20" s="181" t="s">
        <v>188</v>
      </c>
      <c r="J20" s="182"/>
    </row>
    <row r="21" spans="1:10" ht="39" thickBot="1">
      <c r="A21" s="121" t="s">
        <v>6</v>
      </c>
      <c r="B21" s="19" t="s">
        <v>582</v>
      </c>
      <c r="C21" s="19" t="s">
        <v>151</v>
      </c>
      <c r="D21" s="19">
        <v>2</v>
      </c>
      <c r="E21" s="20" t="s">
        <v>154</v>
      </c>
      <c r="F21" s="181" t="s">
        <v>253</v>
      </c>
      <c r="G21" s="181" t="s">
        <v>190</v>
      </c>
      <c r="H21" s="181" t="s">
        <v>414</v>
      </c>
      <c r="I21" s="181" t="s">
        <v>188</v>
      </c>
      <c r="J21" s="182"/>
    </row>
    <row r="22" spans="1:10" ht="51.75" thickBot="1">
      <c r="A22" s="121" t="s">
        <v>6</v>
      </c>
      <c r="B22" s="19" t="s">
        <v>582</v>
      </c>
      <c r="C22" s="19" t="s">
        <v>151</v>
      </c>
      <c r="D22" s="19">
        <v>2</v>
      </c>
      <c r="E22" s="20" t="s">
        <v>154</v>
      </c>
      <c r="F22" s="181" t="s">
        <v>413</v>
      </c>
      <c r="G22" s="181" t="s">
        <v>192</v>
      </c>
      <c r="H22" s="181" t="s">
        <v>191</v>
      </c>
      <c r="I22" s="181" t="s">
        <v>188</v>
      </c>
      <c r="J22" s="182"/>
    </row>
    <row r="23" spans="1:10" ht="39" thickBot="1">
      <c r="A23" s="121" t="s">
        <v>6</v>
      </c>
      <c r="B23" s="19" t="s">
        <v>582</v>
      </c>
      <c r="C23" s="19" t="s">
        <v>151</v>
      </c>
      <c r="D23" s="19">
        <v>3</v>
      </c>
      <c r="E23" s="20" t="s">
        <v>163</v>
      </c>
      <c r="F23" s="181" t="s">
        <v>290</v>
      </c>
      <c r="G23" s="181" t="s">
        <v>211</v>
      </c>
      <c r="H23" s="181" t="s">
        <v>367</v>
      </c>
      <c r="I23" s="181" t="s">
        <v>188</v>
      </c>
      <c r="J23" s="182"/>
    </row>
    <row r="24" spans="1:10" ht="26.25" thickBot="1">
      <c r="A24" s="121" t="s">
        <v>6</v>
      </c>
      <c r="B24" s="19" t="s">
        <v>582</v>
      </c>
      <c r="C24" s="19" t="s">
        <v>151</v>
      </c>
      <c r="D24" s="19">
        <v>3</v>
      </c>
      <c r="E24" s="20" t="s">
        <v>163</v>
      </c>
      <c r="F24" s="181" t="s">
        <v>291</v>
      </c>
      <c r="G24" s="181" t="s">
        <v>192</v>
      </c>
      <c r="H24" s="181" t="s">
        <v>505</v>
      </c>
      <c r="I24" s="181" t="s">
        <v>188</v>
      </c>
      <c r="J24" s="182"/>
    </row>
    <row r="25" spans="1:10" ht="13.5" thickBot="1">
      <c r="A25" s="121" t="s">
        <v>6</v>
      </c>
      <c r="B25" s="19" t="s">
        <v>582</v>
      </c>
      <c r="C25" s="19" t="s">
        <v>151</v>
      </c>
      <c r="D25" s="19">
        <v>3</v>
      </c>
      <c r="E25" s="20" t="s">
        <v>163</v>
      </c>
      <c r="F25" s="181" t="s">
        <v>292</v>
      </c>
      <c r="G25" s="181" t="s">
        <v>189</v>
      </c>
      <c r="H25" s="181" t="s">
        <v>506</v>
      </c>
      <c r="I25" s="181" t="s">
        <v>188</v>
      </c>
      <c r="J25" s="182"/>
    </row>
    <row r="26" spans="1:10" ht="26.25" thickBot="1">
      <c r="A26" s="121" t="s">
        <v>6</v>
      </c>
      <c r="B26" s="19" t="s">
        <v>582</v>
      </c>
      <c r="C26" s="19" t="s">
        <v>151</v>
      </c>
      <c r="D26" s="19">
        <v>3</v>
      </c>
      <c r="E26" s="20" t="s">
        <v>164</v>
      </c>
      <c r="F26" s="181" t="s">
        <v>293</v>
      </c>
      <c r="G26" s="181" t="s">
        <v>199</v>
      </c>
      <c r="H26" s="181" t="s">
        <v>507</v>
      </c>
      <c r="I26" s="181" t="s">
        <v>188</v>
      </c>
      <c r="J26" s="182"/>
    </row>
    <row r="27" spans="1:10" ht="26.25" thickBot="1">
      <c r="A27" s="121" t="s">
        <v>6</v>
      </c>
      <c r="B27" s="19" t="s">
        <v>582</v>
      </c>
      <c r="C27" s="19" t="s">
        <v>151</v>
      </c>
      <c r="D27" s="19">
        <v>3</v>
      </c>
      <c r="E27" s="20" t="s">
        <v>164</v>
      </c>
      <c r="F27" s="181" t="s">
        <v>294</v>
      </c>
      <c r="G27" s="181" t="s">
        <v>192</v>
      </c>
      <c r="H27" s="181" t="s">
        <v>508</v>
      </c>
      <c r="I27" s="181" t="s">
        <v>188</v>
      </c>
      <c r="J27" s="182"/>
    </row>
    <row r="28" spans="1:10" ht="13.5" thickBot="1">
      <c r="A28" s="121" t="s">
        <v>6</v>
      </c>
      <c r="B28" s="19" t="s">
        <v>582</v>
      </c>
      <c r="C28" s="19" t="s">
        <v>151</v>
      </c>
      <c r="D28" s="19">
        <v>3</v>
      </c>
      <c r="E28" s="20" t="s">
        <v>164</v>
      </c>
      <c r="F28" s="181" t="s">
        <v>550</v>
      </c>
      <c r="G28" s="179" t="s">
        <v>213</v>
      </c>
      <c r="H28" s="179" t="s">
        <v>510</v>
      </c>
      <c r="I28" s="181" t="s">
        <v>188</v>
      </c>
      <c r="J28" s="182"/>
    </row>
    <row r="29" spans="1:10" ht="26.25" thickBot="1">
      <c r="A29" s="121" t="s">
        <v>6</v>
      </c>
      <c r="B29" s="19" t="s">
        <v>582</v>
      </c>
      <c r="C29" s="19" t="s">
        <v>151</v>
      </c>
      <c r="D29" s="19">
        <v>3</v>
      </c>
      <c r="E29" s="20" t="s">
        <v>164</v>
      </c>
      <c r="F29" s="181" t="s">
        <v>295</v>
      </c>
      <c r="G29" s="181" t="s">
        <v>206</v>
      </c>
      <c r="H29" s="181" t="s">
        <v>509</v>
      </c>
      <c r="I29" s="181" t="s">
        <v>188</v>
      </c>
      <c r="J29" s="182"/>
    </row>
    <row r="30" spans="1:10" ht="26.25" thickBot="1">
      <c r="A30" s="121" t="s">
        <v>6</v>
      </c>
      <c r="B30" s="19" t="s">
        <v>582</v>
      </c>
      <c r="C30" s="19" t="s">
        <v>151</v>
      </c>
      <c r="D30" s="19">
        <v>3</v>
      </c>
      <c r="E30" s="20" t="s">
        <v>164</v>
      </c>
      <c r="F30" s="181" t="s">
        <v>296</v>
      </c>
      <c r="G30" s="181" t="s">
        <v>189</v>
      </c>
      <c r="H30" s="181" t="s">
        <v>202</v>
      </c>
      <c r="I30" s="181" t="s">
        <v>188</v>
      </c>
      <c r="J30" s="182"/>
    </row>
    <row r="31" spans="1:10" ht="25.5">
      <c r="A31" s="121" t="s">
        <v>6</v>
      </c>
      <c r="B31" s="19" t="s">
        <v>582</v>
      </c>
      <c r="C31" s="19" t="s">
        <v>151</v>
      </c>
      <c r="D31" s="19">
        <v>3</v>
      </c>
      <c r="E31" s="20" t="s">
        <v>164</v>
      </c>
      <c r="F31" s="181" t="s">
        <v>739</v>
      </c>
      <c r="G31" s="181" t="s">
        <v>199</v>
      </c>
      <c r="H31" s="181" t="s">
        <v>507</v>
      </c>
      <c r="I31" s="181" t="s">
        <v>188</v>
      </c>
      <c r="J31" s="182"/>
    </row>
    <row r="32" spans="1:10" ht="51.75" thickBot="1">
      <c r="A32" s="180" t="s">
        <v>45</v>
      </c>
      <c r="B32" s="19" t="s">
        <v>582</v>
      </c>
      <c r="C32" s="19" t="s">
        <v>151</v>
      </c>
      <c r="D32" s="19">
        <v>3</v>
      </c>
      <c r="E32" s="20" t="s">
        <v>165</v>
      </c>
      <c r="F32" s="181" t="s">
        <v>297</v>
      </c>
      <c r="G32" s="181" t="s">
        <v>192</v>
      </c>
      <c r="H32" s="181" t="s">
        <v>191</v>
      </c>
      <c r="I32" s="181" t="s">
        <v>188</v>
      </c>
      <c r="J32" s="182"/>
    </row>
    <row r="33" spans="1:10" ht="51.75" thickBot="1">
      <c r="A33" s="121" t="s">
        <v>6</v>
      </c>
      <c r="B33" s="19" t="s">
        <v>582</v>
      </c>
      <c r="C33" s="19" t="s">
        <v>151</v>
      </c>
      <c r="D33" s="19">
        <v>3</v>
      </c>
      <c r="E33" s="20" t="s">
        <v>165</v>
      </c>
      <c r="F33" s="181" t="s">
        <v>298</v>
      </c>
      <c r="G33" s="181" t="s">
        <v>192</v>
      </c>
      <c r="H33" s="181" t="s">
        <v>191</v>
      </c>
      <c r="I33" s="181" t="s">
        <v>188</v>
      </c>
      <c r="J33" s="182"/>
    </row>
    <row r="34" spans="1:10" ht="39" thickBot="1">
      <c r="A34" s="121" t="s">
        <v>6</v>
      </c>
      <c r="B34" s="19" t="s">
        <v>582</v>
      </c>
      <c r="C34" s="19" t="s">
        <v>151</v>
      </c>
      <c r="D34" s="19">
        <v>3</v>
      </c>
      <c r="E34" s="20" t="s">
        <v>165</v>
      </c>
      <c r="F34" s="181" t="s">
        <v>740</v>
      </c>
      <c r="G34" s="181" t="s">
        <v>206</v>
      </c>
      <c r="H34" s="181" t="s">
        <v>741</v>
      </c>
      <c r="I34" s="181" t="s">
        <v>188</v>
      </c>
      <c r="J34" s="182"/>
    </row>
    <row r="35" spans="1:10" ht="39" thickBot="1">
      <c r="A35" s="121" t="s">
        <v>6</v>
      </c>
      <c r="B35" s="19" t="s">
        <v>586</v>
      </c>
      <c r="C35" s="19" t="s">
        <v>155</v>
      </c>
      <c r="D35" s="19">
        <v>1</v>
      </c>
      <c r="E35" s="20" t="s">
        <v>585</v>
      </c>
      <c r="F35" s="181" t="s">
        <v>742</v>
      </c>
      <c r="G35" s="181" t="s">
        <v>756</v>
      </c>
      <c r="H35" s="181" t="s">
        <v>755</v>
      </c>
      <c r="I35" s="181" t="s">
        <v>188</v>
      </c>
      <c r="J35" s="182"/>
    </row>
    <row r="36" spans="1:10" ht="26.25" thickBot="1">
      <c r="A36" s="121" t="s">
        <v>6</v>
      </c>
      <c r="B36" s="19" t="s">
        <v>586</v>
      </c>
      <c r="C36" s="19" t="s">
        <v>155</v>
      </c>
      <c r="D36" s="19">
        <v>1</v>
      </c>
      <c r="E36" s="20" t="s">
        <v>585</v>
      </c>
      <c r="F36" s="181" t="s">
        <v>743</v>
      </c>
      <c r="G36" s="181" t="s">
        <v>410</v>
      </c>
      <c r="H36" s="181" t="s">
        <v>408</v>
      </c>
      <c r="I36" s="181" t="s">
        <v>188</v>
      </c>
      <c r="J36" s="182"/>
    </row>
    <row r="37" spans="1:10" ht="26.25" thickBot="1">
      <c r="A37" s="121" t="s">
        <v>6</v>
      </c>
      <c r="B37" s="19" t="s">
        <v>586</v>
      </c>
      <c r="C37" s="19" t="s">
        <v>155</v>
      </c>
      <c r="D37" s="19">
        <v>1</v>
      </c>
      <c r="E37" s="20" t="s">
        <v>585</v>
      </c>
      <c r="F37" s="181" t="s">
        <v>744</v>
      </c>
      <c r="G37" s="181" t="s">
        <v>369</v>
      </c>
      <c r="H37" s="181" t="s">
        <v>757</v>
      </c>
      <c r="I37" s="181" t="s">
        <v>188</v>
      </c>
      <c r="J37" s="182"/>
    </row>
    <row r="38" spans="1:10" ht="26.25" thickBot="1">
      <c r="A38" s="121" t="s">
        <v>6</v>
      </c>
      <c r="B38" s="19" t="s">
        <v>586</v>
      </c>
      <c r="C38" s="19" t="s">
        <v>155</v>
      </c>
      <c r="D38" s="19">
        <v>1</v>
      </c>
      <c r="E38" s="20" t="s">
        <v>585</v>
      </c>
      <c r="F38" s="181" t="s">
        <v>745</v>
      </c>
      <c r="G38" s="181" t="s">
        <v>189</v>
      </c>
      <c r="H38" s="181" t="s">
        <v>758</v>
      </c>
      <c r="I38" s="181" t="s">
        <v>188</v>
      </c>
      <c r="J38" s="182"/>
    </row>
    <row r="39" spans="1:10" ht="39" thickBot="1">
      <c r="A39" s="121" t="s">
        <v>6</v>
      </c>
      <c r="B39" s="19" t="s">
        <v>586</v>
      </c>
      <c r="C39" s="19" t="s">
        <v>155</v>
      </c>
      <c r="D39" s="19">
        <v>1</v>
      </c>
      <c r="E39" s="20" t="s">
        <v>585</v>
      </c>
      <c r="F39" s="181" t="s">
        <v>746</v>
      </c>
      <c r="G39" s="181" t="s">
        <v>211</v>
      </c>
      <c r="H39" s="181" t="s">
        <v>378</v>
      </c>
      <c r="I39" s="181" t="s">
        <v>188</v>
      </c>
      <c r="J39" s="182"/>
    </row>
    <row r="40" spans="1:10" ht="51.75" thickBot="1">
      <c r="A40" s="121" t="s">
        <v>6</v>
      </c>
      <c r="B40" s="19" t="s">
        <v>586</v>
      </c>
      <c r="C40" s="19" t="s">
        <v>155</v>
      </c>
      <c r="D40" s="19">
        <v>1</v>
      </c>
      <c r="E40" s="20" t="s">
        <v>585</v>
      </c>
      <c r="F40" s="181" t="s">
        <v>747</v>
      </c>
      <c r="G40" s="181" t="s">
        <v>189</v>
      </c>
      <c r="H40" s="181" t="s">
        <v>759</v>
      </c>
      <c r="I40" s="181" t="s">
        <v>188</v>
      </c>
      <c r="J40" s="182"/>
    </row>
    <row r="41" spans="1:10" ht="13.5" thickBot="1">
      <c r="A41" s="121" t="s">
        <v>6</v>
      </c>
      <c r="B41" s="19" t="s">
        <v>586</v>
      </c>
      <c r="C41" s="19" t="s">
        <v>155</v>
      </c>
      <c r="D41" s="19">
        <v>1</v>
      </c>
      <c r="E41" s="20" t="s">
        <v>585</v>
      </c>
      <c r="F41" s="181" t="s">
        <v>748</v>
      </c>
      <c r="G41" s="181" t="s">
        <v>369</v>
      </c>
      <c r="H41" s="181" t="s">
        <v>760</v>
      </c>
      <c r="I41" s="181" t="s">
        <v>188</v>
      </c>
      <c r="J41" s="182"/>
    </row>
    <row r="42" spans="1:10" ht="39" thickBot="1">
      <c r="A42" s="121" t="s">
        <v>6</v>
      </c>
      <c r="B42" s="19" t="s">
        <v>586</v>
      </c>
      <c r="C42" s="19" t="s">
        <v>155</v>
      </c>
      <c r="D42" s="19">
        <v>1</v>
      </c>
      <c r="E42" s="20" t="s">
        <v>585</v>
      </c>
      <c r="F42" s="181" t="s">
        <v>750</v>
      </c>
      <c r="G42" s="181" t="s">
        <v>416</v>
      </c>
      <c r="H42" s="181" t="s">
        <v>761</v>
      </c>
      <c r="I42" s="181" t="s">
        <v>188</v>
      </c>
      <c r="J42" s="182"/>
    </row>
    <row r="43" spans="1:10" ht="26.25" thickBot="1">
      <c r="A43" s="121" t="s">
        <v>6</v>
      </c>
      <c r="B43" s="19" t="s">
        <v>586</v>
      </c>
      <c r="C43" s="19" t="s">
        <v>155</v>
      </c>
      <c r="D43" s="19">
        <v>1</v>
      </c>
      <c r="E43" s="20" t="s">
        <v>585</v>
      </c>
      <c r="F43" s="181" t="s">
        <v>751</v>
      </c>
      <c r="G43" s="181" t="s">
        <v>403</v>
      </c>
      <c r="H43" s="181" t="s">
        <v>402</v>
      </c>
      <c r="I43" s="181" t="s">
        <v>188</v>
      </c>
      <c r="J43" s="182"/>
    </row>
    <row r="44" spans="1:10" ht="51.75" thickBot="1">
      <c r="A44" s="121" t="s">
        <v>6</v>
      </c>
      <c r="B44" s="19" t="s">
        <v>586</v>
      </c>
      <c r="C44" s="19" t="s">
        <v>155</v>
      </c>
      <c r="D44" s="19">
        <v>1</v>
      </c>
      <c r="E44" s="20" t="s">
        <v>585</v>
      </c>
      <c r="F44" s="181" t="s">
        <v>752</v>
      </c>
      <c r="G44" s="181" t="s">
        <v>369</v>
      </c>
      <c r="H44" s="181" t="s">
        <v>738</v>
      </c>
      <c r="I44" s="181" t="s">
        <v>188</v>
      </c>
      <c r="J44" s="182"/>
    </row>
    <row r="45" spans="1:10" ht="26.25" thickBot="1">
      <c r="A45" s="121" t="s">
        <v>6</v>
      </c>
      <c r="B45" s="19" t="s">
        <v>586</v>
      </c>
      <c r="C45" s="19" t="s">
        <v>155</v>
      </c>
      <c r="D45" s="19">
        <v>1</v>
      </c>
      <c r="E45" s="20" t="s">
        <v>585</v>
      </c>
      <c r="F45" s="181" t="s">
        <v>753</v>
      </c>
      <c r="G45" s="181" t="s">
        <v>204</v>
      </c>
      <c r="H45" s="181" t="s">
        <v>762</v>
      </c>
      <c r="I45" s="181" t="s">
        <v>188</v>
      </c>
      <c r="J45" s="182"/>
    </row>
    <row r="46" spans="1:10" ht="51.75" thickBot="1">
      <c r="A46" s="121" t="s">
        <v>6</v>
      </c>
      <c r="B46" s="19" t="s">
        <v>586</v>
      </c>
      <c r="C46" s="19" t="s">
        <v>155</v>
      </c>
      <c r="D46" s="19">
        <v>1</v>
      </c>
      <c r="E46" s="20" t="s">
        <v>585</v>
      </c>
      <c r="F46" s="181" t="s">
        <v>754</v>
      </c>
      <c r="G46" s="181" t="s">
        <v>199</v>
      </c>
      <c r="H46" s="181" t="s">
        <v>763</v>
      </c>
      <c r="I46" s="181" t="s">
        <v>188</v>
      </c>
      <c r="J46" s="182"/>
    </row>
    <row r="47" spans="1:10" ht="51.75" thickBot="1">
      <c r="A47" s="121" t="s">
        <v>45</v>
      </c>
      <c r="B47" s="19" t="s">
        <v>586</v>
      </c>
      <c r="C47" s="19" t="s">
        <v>155</v>
      </c>
      <c r="D47" s="19">
        <v>1</v>
      </c>
      <c r="E47" s="20" t="s">
        <v>585</v>
      </c>
      <c r="F47" s="181" t="s">
        <v>749</v>
      </c>
      <c r="G47" s="181" t="s">
        <v>193</v>
      </c>
      <c r="H47" s="181" t="s">
        <v>379</v>
      </c>
      <c r="I47" s="181" t="s">
        <v>732</v>
      </c>
      <c r="J47" s="182"/>
    </row>
    <row r="48" spans="1:10" ht="64.5" thickBot="1">
      <c r="A48" s="121"/>
      <c r="B48" s="19" t="s">
        <v>586</v>
      </c>
      <c r="C48" s="19" t="s">
        <v>155</v>
      </c>
      <c r="D48" s="19">
        <v>2</v>
      </c>
      <c r="E48" s="20" t="s">
        <v>156</v>
      </c>
      <c r="F48" s="181" t="s">
        <v>254</v>
      </c>
      <c r="G48" s="181" t="s">
        <v>416</v>
      </c>
      <c r="H48" s="181" t="s">
        <v>415</v>
      </c>
      <c r="I48" s="181" t="s">
        <v>188</v>
      </c>
      <c r="J48" s="182"/>
    </row>
    <row r="49" spans="1:10" ht="25.5">
      <c r="A49" s="121" t="s">
        <v>6</v>
      </c>
      <c r="B49" s="19" t="s">
        <v>586</v>
      </c>
      <c r="C49" s="19" t="s">
        <v>155</v>
      </c>
      <c r="D49" s="19">
        <v>2</v>
      </c>
      <c r="E49" s="20" t="s">
        <v>156</v>
      </c>
      <c r="F49" s="181" t="s">
        <v>255</v>
      </c>
      <c r="G49" s="181" t="s">
        <v>211</v>
      </c>
      <c r="H49" s="181" t="s">
        <v>417</v>
      </c>
      <c r="I49" s="181" t="s">
        <v>188</v>
      </c>
      <c r="J49" s="182"/>
    </row>
    <row r="50" spans="1:10" ht="51">
      <c r="A50" s="180" t="s">
        <v>6</v>
      </c>
      <c r="B50" s="19" t="s">
        <v>586</v>
      </c>
      <c r="C50" s="19" t="s">
        <v>155</v>
      </c>
      <c r="D50" s="19">
        <v>2</v>
      </c>
      <c r="E50" s="20" t="s">
        <v>156</v>
      </c>
      <c r="F50" s="181" t="s">
        <v>256</v>
      </c>
      <c r="G50" s="181" t="s">
        <v>193</v>
      </c>
      <c r="H50" s="181" t="s">
        <v>377</v>
      </c>
      <c r="I50" s="181" t="s">
        <v>188</v>
      </c>
      <c r="J50" s="182"/>
    </row>
    <row r="51" spans="1:10" ht="12.75">
      <c r="A51" s="180" t="s">
        <v>6</v>
      </c>
      <c r="B51" s="19" t="s">
        <v>586</v>
      </c>
      <c r="C51" s="19" t="s">
        <v>155</v>
      </c>
      <c r="D51" s="19">
        <v>2</v>
      </c>
      <c r="E51" s="20" t="s">
        <v>156</v>
      </c>
      <c r="F51" s="179" t="s">
        <v>764</v>
      </c>
      <c r="G51" s="179" t="s">
        <v>211</v>
      </c>
      <c r="H51" s="179" t="s">
        <v>367</v>
      </c>
      <c r="I51" s="179" t="s">
        <v>188</v>
      </c>
      <c r="J51" s="182"/>
    </row>
    <row r="52" spans="1:10" ht="25.5">
      <c r="A52" s="180" t="s">
        <v>6</v>
      </c>
      <c r="B52" s="19" t="s">
        <v>586</v>
      </c>
      <c r="C52" s="19" t="s">
        <v>155</v>
      </c>
      <c r="D52" s="19">
        <v>2</v>
      </c>
      <c r="E52" s="20" t="s">
        <v>156</v>
      </c>
      <c r="F52" s="181" t="s">
        <v>262</v>
      </c>
      <c r="G52" s="181" t="s">
        <v>423</v>
      </c>
      <c r="H52" s="181" t="s">
        <v>422</v>
      </c>
      <c r="I52" s="179" t="s">
        <v>188</v>
      </c>
      <c r="J52" s="182"/>
    </row>
    <row r="53" spans="1:10" ht="25.5">
      <c r="A53" s="180" t="s">
        <v>6</v>
      </c>
      <c r="B53" s="19" t="s">
        <v>586</v>
      </c>
      <c r="C53" s="19" t="s">
        <v>155</v>
      </c>
      <c r="D53" s="19">
        <v>2</v>
      </c>
      <c r="E53" s="20" t="s">
        <v>156</v>
      </c>
      <c r="F53" s="181" t="s">
        <v>259</v>
      </c>
      <c r="G53" s="181" t="s">
        <v>193</v>
      </c>
      <c r="H53" s="181" t="s">
        <v>418</v>
      </c>
      <c r="I53" s="181" t="s">
        <v>188</v>
      </c>
      <c r="J53" s="182"/>
    </row>
    <row r="54" spans="1:10" ht="63.75">
      <c r="A54" s="180" t="s">
        <v>6</v>
      </c>
      <c r="B54" s="19" t="s">
        <v>586</v>
      </c>
      <c r="C54" s="19" t="s">
        <v>155</v>
      </c>
      <c r="D54" s="19">
        <v>2</v>
      </c>
      <c r="E54" s="20" t="s">
        <v>156</v>
      </c>
      <c r="F54" s="181" t="s">
        <v>260</v>
      </c>
      <c r="G54" s="181" t="s">
        <v>189</v>
      </c>
      <c r="H54" s="181" t="s">
        <v>419</v>
      </c>
      <c r="I54" s="181" t="s">
        <v>188</v>
      </c>
      <c r="J54" s="182"/>
    </row>
    <row r="55" spans="1:10" ht="51">
      <c r="A55" s="180" t="s">
        <v>6</v>
      </c>
      <c r="B55" s="19" t="s">
        <v>586</v>
      </c>
      <c r="C55" s="19" t="s">
        <v>155</v>
      </c>
      <c r="D55" s="19">
        <v>2</v>
      </c>
      <c r="E55" s="20" t="s">
        <v>156</v>
      </c>
      <c r="F55" s="181" t="s">
        <v>261</v>
      </c>
      <c r="G55" s="181" t="s">
        <v>192</v>
      </c>
      <c r="H55" s="181" t="s">
        <v>420</v>
      </c>
      <c r="I55" s="181" t="s">
        <v>188</v>
      </c>
      <c r="J55" s="182"/>
    </row>
    <row r="56" spans="1:10" ht="38.25">
      <c r="A56" s="180" t="s">
        <v>45</v>
      </c>
      <c r="B56" s="19" t="s">
        <v>586</v>
      </c>
      <c r="C56" s="19" t="s">
        <v>155</v>
      </c>
      <c r="D56" s="19">
        <v>2</v>
      </c>
      <c r="E56" s="20" t="s">
        <v>156</v>
      </c>
      <c r="F56" s="181" t="s">
        <v>559</v>
      </c>
      <c r="G56" s="181" t="s">
        <v>198</v>
      </c>
      <c r="H56" s="181" t="s">
        <v>765</v>
      </c>
      <c r="I56" s="181" t="s">
        <v>225</v>
      </c>
      <c r="J56" s="182"/>
    </row>
    <row r="57" spans="1:10" ht="38.25">
      <c r="A57" s="180" t="s">
        <v>45</v>
      </c>
      <c r="B57" s="19" t="s">
        <v>586</v>
      </c>
      <c r="C57" s="19" t="s">
        <v>155</v>
      </c>
      <c r="D57" s="19">
        <v>2</v>
      </c>
      <c r="E57" s="20" t="s">
        <v>156</v>
      </c>
      <c r="F57" s="181" t="s">
        <v>264</v>
      </c>
      <c r="G57" s="181" t="s">
        <v>369</v>
      </c>
      <c r="H57" s="181" t="s">
        <v>425</v>
      </c>
      <c r="I57" s="181" t="s">
        <v>225</v>
      </c>
      <c r="J57" s="182"/>
    </row>
    <row r="58" spans="1:10" ht="51">
      <c r="A58" s="180" t="s">
        <v>6</v>
      </c>
      <c r="B58" s="19" t="s">
        <v>586</v>
      </c>
      <c r="C58" s="19" t="s">
        <v>155</v>
      </c>
      <c r="D58" s="19">
        <v>3</v>
      </c>
      <c r="E58" s="20" t="s">
        <v>166</v>
      </c>
      <c r="F58" s="181" t="s">
        <v>766</v>
      </c>
      <c r="G58" s="181" t="s">
        <v>192</v>
      </c>
      <c r="H58" s="181" t="s">
        <v>191</v>
      </c>
      <c r="I58" s="181" t="s">
        <v>188</v>
      </c>
      <c r="J58" s="182"/>
    </row>
    <row r="59" spans="1:10" ht="38.25">
      <c r="A59" s="180" t="s">
        <v>6</v>
      </c>
      <c r="B59" s="19" t="s">
        <v>586</v>
      </c>
      <c r="C59" s="19" t="s">
        <v>155</v>
      </c>
      <c r="D59" s="19">
        <v>3</v>
      </c>
      <c r="E59" s="20" t="s">
        <v>166</v>
      </c>
      <c r="F59" s="181" t="s">
        <v>767</v>
      </c>
      <c r="G59" s="181" t="s">
        <v>211</v>
      </c>
      <c r="H59" s="181" t="s">
        <v>378</v>
      </c>
      <c r="I59" s="181" t="s">
        <v>188</v>
      </c>
      <c r="J59" s="182"/>
    </row>
    <row r="60" spans="1:10" ht="38.25">
      <c r="A60" s="180" t="s">
        <v>6</v>
      </c>
      <c r="B60" s="19" t="s">
        <v>586</v>
      </c>
      <c r="C60" s="19" t="s">
        <v>155</v>
      </c>
      <c r="D60" s="19">
        <v>3</v>
      </c>
      <c r="E60" s="20" t="s">
        <v>166</v>
      </c>
      <c r="F60" s="181" t="s">
        <v>299</v>
      </c>
      <c r="G60" s="181" t="s">
        <v>213</v>
      </c>
      <c r="H60" s="181" t="s">
        <v>510</v>
      </c>
      <c r="I60" s="181" t="s">
        <v>188</v>
      </c>
      <c r="J60" s="182"/>
    </row>
    <row r="61" spans="1:10" ht="51">
      <c r="A61" s="180" t="s">
        <v>6</v>
      </c>
      <c r="B61" s="19" t="s">
        <v>586</v>
      </c>
      <c r="C61" s="19" t="s">
        <v>155</v>
      </c>
      <c r="D61" s="19">
        <v>3</v>
      </c>
      <c r="E61" s="20" t="s">
        <v>166</v>
      </c>
      <c r="F61" s="181" t="s">
        <v>768</v>
      </c>
      <c r="G61" s="181" t="s">
        <v>192</v>
      </c>
      <c r="H61" s="181" t="s">
        <v>191</v>
      </c>
      <c r="I61" s="181" t="s">
        <v>188</v>
      </c>
      <c r="J61" s="182"/>
    </row>
    <row r="62" spans="1:10" ht="51">
      <c r="A62" s="180" t="s">
        <v>6</v>
      </c>
      <c r="B62" s="19" t="s">
        <v>586</v>
      </c>
      <c r="C62" s="19" t="s">
        <v>155</v>
      </c>
      <c r="D62" s="19">
        <v>3</v>
      </c>
      <c r="E62" s="20" t="s">
        <v>166</v>
      </c>
      <c r="F62" s="181" t="s">
        <v>769</v>
      </c>
      <c r="G62" s="181" t="s">
        <v>193</v>
      </c>
      <c r="H62" s="181" t="s">
        <v>379</v>
      </c>
      <c r="I62" s="181" t="s">
        <v>188</v>
      </c>
      <c r="J62" s="182"/>
    </row>
    <row r="63" spans="1:10" ht="12.75">
      <c r="A63" s="180" t="s">
        <v>6</v>
      </c>
      <c r="B63" s="19" t="s">
        <v>586</v>
      </c>
      <c r="C63" s="19" t="s">
        <v>155</v>
      </c>
      <c r="D63" s="19">
        <v>3</v>
      </c>
      <c r="E63" s="20" t="s">
        <v>166</v>
      </c>
      <c r="F63" s="181" t="s">
        <v>300</v>
      </c>
      <c r="G63" s="181" t="s">
        <v>421</v>
      </c>
      <c r="H63" s="181" t="s">
        <v>511</v>
      </c>
      <c r="I63" s="181" t="s">
        <v>188</v>
      </c>
      <c r="J63" s="182"/>
    </row>
    <row r="64" spans="1:10" ht="38.25">
      <c r="A64" s="180" t="s">
        <v>6</v>
      </c>
      <c r="B64" s="19" t="s">
        <v>586</v>
      </c>
      <c r="C64" s="19" t="s">
        <v>155</v>
      </c>
      <c r="D64" s="19">
        <v>3</v>
      </c>
      <c r="E64" s="20" t="s">
        <v>166</v>
      </c>
      <c r="F64" s="181" t="s">
        <v>301</v>
      </c>
      <c r="G64" s="181" t="s">
        <v>193</v>
      </c>
      <c r="H64" s="181" t="s">
        <v>209</v>
      </c>
      <c r="I64" s="181" t="s">
        <v>188</v>
      </c>
      <c r="J64" s="182"/>
    </row>
    <row r="65" spans="1:10" ht="12.75">
      <c r="A65" s="180" t="s">
        <v>6</v>
      </c>
      <c r="B65" s="19" t="s">
        <v>586</v>
      </c>
      <c r="C65" s="19" t="s">
        <v>155</v>
      </c>
      <c r="D65" s="19">
        <v>3</v>
      </c>
      <c r="E65" s="20" t="s">
        <v>166</v>
      </c>
      <c r="F65" s="179" t="s">
        <v>770</v>
      </c>
      <c r="G65" s="179" t="s">
        <v>189</v>
      </c>
      <c r="H65" s="179" t="s">
        <v>380</v>
      </c>
      <c r="I65" s="181" t="s">
        <v>188</v>
      </c>
      <c r="J65" s="182"/>
    </row>
    <row r="66" spans="1:10" ht="12.75">
      <c r="A66" s="180" t="s">
        <v>6</v>
      </c>
      <c r="B66" s="19" t="s">
        <v>586</v>
      </c>
      <c r="C66" s="19" t="s">
        <v>155</v>
      </c>
      <c r="D66" s="19">
        <v>3</v>
      </c>
      <c r="E66" s="20" t="s">
        <v>166</v>
      </c>
      <c r="F66" s="179" t="s">
        <v>771</v>
      </c>
      <c r="G66" s="179" t="s">
        <v>204</v>
      </c>
      <c r="H66" s="179" t="s">
        <v>762</v>
      </c>
      <c r="I66" s="181" t="s">
        <v>188</v>
      </c>
      <c r="J66" s="182"/>
    </row>
    <row r="67" spans="1:10" ht="38.25">
      <c r="A67" s="180" t="s">
        <v>6</v>
      </c>
      <c r="B67" s="19" t="s">
        <v>586</v>
      </c>
      <c r="C67" s="19" t="s">
        <v>155</v>
      </c>
      <c r="D67" s="19">
        <v>3</v>
      </c>
      <c r="E67" s="20" t="s">
        <v>166</v>
      </c>
      <c r="F67" s="181" t="s">
        <v>302</v>
      </c>
      <c r="G67" s="181" t="s">
        <v>211</v>
      </c>
      <c r="H67" s="181" t="s">
        <v>512</v>
      </c>
      <c r="I67" s="181" t="s">
        <v>188</v>
      </c>
      <c r="J67" s="182"/>
    </row>
    <row r="68" spans="1:10" ht="38.25">
      <c r="A68" s="180" t="s">
        <v>6</v>
      </c>
      <c r="B68" s="19" t="s">
        <v>586</v>
      </c>
      <c r="C68" s="19" t="s">
        <v>155</v>
      </c>
      <c r="D68" s="19">
        <v>4</v>
      </c>
      <c r="E68" s="20" t="s">
        <v>174</v>
      </c>
      <c r="F68" s="181" t="s">
        <v>324</v>
      </c>
      <c r="G68" s="181" t="s">
        <v>211</v>
      </c>
      <c r="H68" s="181" t="s">
        <v>512</v>
      </c>
      <c r="I68" s="181" t="s">
        <v>188</v>
      </c>
      <c r="J68" s="182"/>
    </row>
    <row r="69" spans="1:10" ht="38.25">
      <c r="A69" s="180" t="s">
        <v>6</v>
      </c>
      <c r="B69" s="19" t="s">
        <v>586</v>
      </c>
      <c r="C69" s="19" t="s">
        <v>155</v>
      </c>
      <c r="D69" s="19">
        <v>4</v>
      </c>
      <c r="E69" s="20" t="s">
        <v>174</v>
      </c>
      <c r="F69" s="181" t="s">
        <v>325</v>
      </c>
      <c r="G69" s="181" t="s">
        <v>196</v>
      </c>
      <c r="H69" s="181" t="s">
        <v>195</v>
      </c>
      <c r="I69" s="181" t="s">
        <v>188</v>
      </c>
      <c r="J69" s="182"/>
    </row>
    <row r="70" spans="1:10" ht="25.5">
      <c r="A70" s="180" t="s">
        <v>6</v>
      </c>
      <c r="B70" s="19" t="s">
        <v>586</v>
      </c>
      <c r="C70" s="19" t="s">
        <v>155</v>
      </c>
      <c r="D70" s="19">
        <v>4</v>
      </c>
      <c r="E70" s="20" t="s">
        <v>174</v>
      </c>
      <c r="F70" s="181" t="s">
        <v>772</v>
      </c>
      <c r="G70" s="181" t="s">
        <v>530</v>
      </c>
      <c r="H70" s="181" t="s">
        <v>529</v>
      </c>
      <c r="I70" s="181" t="s">
        <v>188</v>
      </c>
      <c r="J70" s="182"/>
    </row>
    <row r="71" spans="1:10" ht="12.75">
      <c r="A71" s="180" t="s">
        <v>6</v>
      </c>
      <c r="B71" s="19" t="s">
        <v>586</v>
      </c>
      <c r="C71" s="19" t="s">
        <v>155</v>
      </c>
      <c r="D71" s="19">
        <v>4</v>
      </c>
      <c r="E71" s="20" t="s">
        <v>174</v>
      </c>
      <c r="F71" s="181" t="s">
        <v>773</v>
      </c>
      <c r="G71" s="181" t="s">
        <v>193</v>
      </c>
      <c r="H71" s="181" t="s">
        <v>774</v>
      </c>
      <c r="I71" s="181" t="s">
        <v>188</v>
      </c>
      <c r="J71" s="182"/>
    </row>
    <row r="72" spans="1:10" ht="38.25">
      <c r="A72" s="180" t="s">
        <v>6</v>
      </c>
      <c r="B72" s="19" t="s">
        <v>586</v>
      </c>
      <c r="C72" s="19" t="s">
        <v>155</v>
      </c>
      <c r="D72" s="19">
        <v>4</v>
      </c>
      <c r="E72" s="20" t="s">
        <v>174</v>
      </c>
      <c r="F72" s="181" t="s">
        <v>328</v>
      </c>
      <c r="G72" s="181" t="s">
        <v>193</v>
      </c>
      <c r="H72" s="181" t="s">
        <v>532</v>
      </c>
      <c r="I72" s="181" t="s">
        <v>188</v>
      </c>
      <c r="J72" s="182"/>
    </row>
    <row r="73" spans="1:10" ht="38.25">
      <c r="A73" s="180" t="s">
        <v>6</v>
      </c>
      <c r="B73" s="19" t="s">
        <v>586</v>
      </c>
      <c r="C73" s="19" t="s">
        <v>155</v>
      </c>
      <c r="D73" s="19">
        <v>4</v>
      </c>
      <c r="E73" s="20" t="s">
        <v>174</v>
      </c>
      <c r="F73" s="181" t="s">
        <v>329</v>
      </c>
      <c r="G73" s="181" t="s">
        <v>200</v>
      </c>
      <c r="H73" s="181" t="s">
        <v>201</v>
      </c>
      <c r="I73" s="181" t="s">
        <v>188</v>
      </c>
      <c r="J73" s="182"/>
    </row>
    <row r="74" spans="1:10" ht="51">
      <c r="A74" s="180" t="s">
        <v>6</v>
      </c>
      <c r="B74" s="19" t="s">
        <v>586</v>
      </c>
      <c r="C74" s="19" t="s">
        <v>155</v>
      </c>
      <c r="D74" s="19">
        <v>4</v>
      </c>
      <c r="E74" s="20" t="s">
        <v>174</v>
      </c>
      <c r="F74" s="181" t="s">
        <v>330</v>
      </c>
      <c r="G74" s="181" t="s">
        <v>211</v>
      </c>
      <c r="H74" s="181" t="s">
        <v>210</v>
      </c>
      <c r="I74" s="181" t="s">
        <v>188</v>
      </c>
      <c r="J74" s="182"/>
    </row>
    <row r="75" spans="1:10" ht="51">
      <c r="A75" s="180" t="s">
        <v>6</v>
      </c>
      <c r="B75" s="19" t="s">
        <v>586</v>
      </c>
      <c r="C75" s="19" t="s">
        <v>155</v>
      </c>
      <c r="D75" s="19">
        <v>4</v>
      </c>
      <c r="E75" s="20" t="s">
        <v>174</v>
      </c>
      <c r="F75" s="181" t="s">
        <v>331</v>
      </c>
      <c r="G75" s="181" t="s">
        <v>200</v>
      </c>
      <c r="H75" s="181" t="s">
        <v>445</v>
      </c>
      <c r="I75" s="181" t="s">
        <v>188</v>
      </c>
      <c r="J75" s="182"/>
    </row>
    <row r="76" spans="1:10" ht="38.25">
      <c r="A76" s="180" t="s">
        <v>6</v>
      </c>
      <c r="B76" s="19" t="s">
        <v>586</v>
      </c>
      <c r="C76" s="19" t="s">
        <v>155</v>
      </c>
      <c r="D76" s="19">
        <v>4</v>
      </c>
      <c r="E76" s="20" t="s">
        <v>174</v>
      </c>
      <c r="F76" s="181" t="s">
        <v>357</v>
      </c>
      <c r="G76" s="181" t="s">
        <v>206</v>
      </c>
      <c r="H76" s="181" t="s">
        <v>775</v>
      </c>
      <c r="I76" s="181" t="s">
        <v>188</v>
      </c>
      <c r="J76" s="182"/>
    </row>
    <row r="77" spans="1:10" ht="25.5">
      <c r="A77" s="180" t="s">
        <v>6</v>
      </c>
      <c r="B77" s="19" t="s">
        <v>586</v>
      </c>
      <c r="C77" s="19" t="s">
        <v>155</v>
      </c>
      <c r="D77" s="19">
        <v>1</v>
      </c>
      <c r="E77" s="20" t="s">
        <v>593</v>
      </c>
      <c r="F77" s="181" t="s">
        <v>776</v>
      </c>
      <c r="G77" s="181" t="s">
        <v>369</v>
      </c>
      <c r="H77" s="181" t="s">
        <v>405</v>
      </c>
      <c r="I77" s="181" t="s">
        <v>188</v>
      </c>
      <c r="J77" s="182"/>
    </row>
    <row r="78" spans="1:10" ht="51">
      <c r="A78" s="180" t="s">
        <v>6</v>
      </c>
      <c r="B78" s="19" t="s">
        <v>586</v>
      </c>
      <c r="C78" s="19" t="s">
        <v>155</v>
      </c>
      <c r="D78" s="19">
        <v>1</v>
      </c>
      <c r="E78" s="20" t="s">
        <v>593</v>
      </c>
      <c r="F78" s="181" t="s">
        <v>777</v>
      </c>
      <c r="G78" s="181" t="s">
        <v>189</v>
      </c>
      <c r="H78" s="181" t="s">
        <v>382</v>
      </c>
      <c r="I78" s="181" t="s">
        <v>188</v>
      </c>
      <c r="J78" s="182"/>
    </row>
    <row r="79" spans="1:10" ht="38.25">
      <c r="A79" s="180" t="s">
        <v>6</v>
      </c>
      <c r="B79" s="19" t="s">
        <v>586</v>
      </c>
      <c r="C79" s="19" t="s">
        <v>155</v>
      </c>
      <c r="D79" s="19">
        <v>1</v>
      </c>
      <c r="E79" s="20" t="s">
        <v>593</v>
      </c>
      <c r="F79" s="181" t="s">
        <v>778</v>
      </c>
      <c r="G79" s="181" t="s">
        <v>211</v>
      </c>
      <c r="H79" s="181" t="s">
        <v>367</v>
      </c>
      <c r="I79" s="181" t="s">
        <v>188</v>
      </c>
      <c r="J79" s="182"/>
    </row>
    <row r="80" spans="1:10" ht="38.25">
      <c r="A80" s="180" t="s">
        <v>6</v>
      </c>
      <c r="B80" s="19" t="s">
        <v>586</v>
      </c>
      <c r="C80" s="19" t="s">
        <v>155</v>
      </c>
      <c r="D80" s="19">
        <v>1</v>
      </c>
      <c r="E80" s="20" t="s">
        <v>593</v>
      </c>
      <c r="F80" s="181" t="s">
        <v>779</v>
      </c>
      <c r="G80" s="181" t="s">
        <v>199</v>
      </c>
      <c r="H80" s="181" t="s">
        <v>793</v>
      </c>
      <c r="I80" s="181" t="s">
        <v>188</v>
      </c>
      <c r="J80" s="182"/>
    </row>
    <row r="81" spans="1:10" ht="38.25">
      <c r="A81" s="180" t="s">
        <v>6</v>
      </c>
      <c r="B81" s="19" t="s">
        <v>586</v>
      </c>
      <c r="C81" s="19" t="s">
        <v>155</v>
      </c>
      <c r="D81" s="19">
        <v>1</v>
      </c>
      <c r="E81" s="20" t="s">
        <v>593</v>
      </c>
      <c r="F81" s="181" t="s">
        <v>780</v>
      </c>
      <c r="G81" s="181" t="s">
        <v>369</v>
      </c>
      <c r="H81" s="181" t="s">
        <v>516</v>
      </c>
      <c r="I81" s="181" t="s">
        <v>188</v>
      </c>
      <c r="J81" s="182"/>
    </row>
    <row r="82" spans="1:10" ht="38.25">
      <c r="A82" s="180" t="s">
        <v>6</v>
      </c>
      <c r="B82" s="19" t="s">
        <v>586</v>
      </c>
      <c r="C82" s="19" t="s">
        <v>155</v>
      </c>
      <c r="D82" s="19">
        <v>1</v>
      </c>
      <c r="E82" s="20" t="s">
        <v>593</v>
      </c>
      <c r="F82" s="181" t="s">
        <v>781</v>
      </c>
      <c r="G82" s="181" t="s">
        <v>211</v>
      </c>
      <c r="H82" s="181" t="s">
        <v>367</v>
      </c>
      <c r="I82" s="181" t="s">
        <v>188</v>
      </c>
      <c r="J82" s="182"/>
    </row>
    <row r="83" spans="1:10" ht="38.25">
      <c r="A83" s="180" t="s">
        <v>6</v>
      </c>
      <c r="B83" s="19" t="s">
        <v>586</v>
      </c>
      <c r="C83" s="19" t="s">
        <v>155</v>
      </c>
      <c r="D83" s="19">
        <v>1</v>
      </c>
      <c r="E83" s="20" t="s">
        <v>593</v>
      </c>
      <c r="F83" s="181" t="s">
        <v>782</v>
      </c>
      <c r="G83" s="181" t="s">
        <v>211</v>
      </c>
      <c r="H83" s="181" t="s">
        <v>367</v>
      </c>
      <c r="I83" s="181" t="s">
        <v>188</v>
      </c>
      <c r="J83" s="182"/>
    </row>
    <row r="84" spans="1:10" ht="38.25">
      <c r="A84" s="180" t="s">
        <v>6</v>
      </c>
      <c r="B84" s="19" t="s">
        <v>586</v>
      </c>
      <c r="C84" s="19" t="s">
        <v>155</v>
      </c>
      <c r="D84" s="19">
        <v>1</v>
      </c>
      <c r="E84" s="20" t="s">
        <v>593</v>
      </c>
      <c r="F84" s="181" t="s">
        <v>786</v>
      </c>
      <c r="G84" s="181" t="s">
        <v>208</v>
      </c>
      <c r="H84" s="181" t="s">
        <v>794</v>
      </c>
      <c r="I84" s="181" t="s">
        <v>188</v>
      </c>
      <c r="J84" s="182"/>
    </row>
    <row r="85" spans="1:10" ht="38.25">
      <c r="A85" s="180" t="s">
        <v>6</v>
      </c>
      <c r="B85" s="19" t="s">
        <v>586</v>
      </c>
      <c r="C85" s="19" t="s">
        <v>155</v>
      </c>
      <c r="D85" s="19">
        <v>1</v>
      </c>
      <c r="E85" s="20" t="s">
        <v>593</v>
      </c>
      <c r="F85" s="181" t="s">
        <v>787</v>
      </c>
      <c r="G85" s="181" t="s">
        <v>189</v>
      </c>
      <c r="H85" s="181" t="s">
        <v>733</v>
      </c>
      <c r="I85" s="181" t="s">
        <v>188</v>
      </c>
      <c r="J85" s="182"/>
    </row>
    <row r="86" spans="1:10" ht="51">
      <c r="A86" s="180" t="s">
        <v>6</v>
      </c>
      <c r="B86" s="19" t="s">
        <v>586</v>
      </c>
      <c r="C86" s="19" t="s">
        <v>155</v>
      </c>
      <c r="D86" s="19">
        <v>1</v>
      </c>
      <c r="E86" s="20" t="s">
        <v>593</v>
      </c>
      <c r="F86" s="181" t="s">
        <v>789</v>
      </c>
      <c r="G86" s="181" t="s">
        <v>192</v>
      </c>
      <c r="H86" s="181" t="s">
        <v>436</v>
      </c>
      <c r="I86" s="181" t="s">
        <v>188</v>
      </c>
      <c r="J86" s="182"/>
    </row>
    <row r="87" spans="1:10" ht="12.75">
      <c r="A87" s="180" t="s">
        <v>6</v>
      </c>
      <c r="B87" s="19" t="s">
        <v>586</v>
      </c>
      <c r="C87" s="19" t="s">
        <v>155</v>
      </c>
      <c r="D87" s="19">
        <v>1</v>
      </c>
      <c r="E87" s="20" t="s">
        <v>593</v>
      </c>
      <c r="F87" s="181" t="s">
        <v>790</v>
      </c>
      <c r="G87" s="181" t="s">
        <v>203</v>
      </c>
      <c r="H87" s="181" t="s">
        <v>795</v>
      </c>
      <c r="I87" s="181" t="s">
        <v>188</v>
      </c>
      <c r="J87" s="182"/>
    </row>
    <row r="88" spans="1:10" ht="51">
      <c r="A88" s="180" t="s">
        <v>45</v>
      </c>
      <c r="B88" s="19" t="s">
        <v>586</v>
      </c>
      <c r="C88" s="19" t="s">
        <v>155</v>
      </c>
      <c r="D88" s="19">
        <v>1</v>
      </c>
      <c r="E88" s="20" t="s">
        <v>593</v>
      </c>
      <c r="F88" s="181" t="s">
        <v>783</v>
      </c>
      <c r="G88" s="181" t="s">
        <v>194</v>
      </c>
      <c r="H88" s="181" t="s">
        <v>734</v>
      </c>
      <c r="I88" s="181" t="s">
        <v>225</v>
      </c>
      <c r="J88" s="182"/>
    </row>
    <row r="89" spans="1:10" ht="12.75">
      <c r="A89" s="180" t="s">
        <v>45</v>
      </c>
      <c r="B89" s="19" t="s">
        <v>586</v>
      </c>
      <c r="C89" s="19" t="s">
        <v>155</v>
      </c>
      <c r="D89" s="19">
        <v>1</v>
      </c>
      <c r="E89" s="20" t="s">
        <v>593</v>
      </c>
      <c r="F89" s="181" t="s">
        <v>784</v>
      </c>
      <c r="G89" s="181" t="s">
        <v>519</v>
      </c>
      <c r="H89" s="181" t="s">
        <v>796</v>
      </c>
      <c r="I89" s="181" t="s">
        <v>225</v>
      </c>
      <c r="J89" s="182"/>
    </row>
    <row r="90" spans="1:10" ht="63.75">
      <c r="A90" s="180" t="s">
        <v>45</v>
      </c>
      <c r="B90" s="19" t="s">
        <v>586</v>
      </c>
      <c r="C90" s="19" t="s">
        <v>155</v>
      </c>
      <c r="D90" s="19">
        <v>1</v>
      </c>
      <c r="E90" s="20" t="s">
        <v>593</v>
      </c>
      <c r="F90" s="181" t="s">
        <v>785</v>
      </c>
      <c r="G90" s="181" t="s">
        <v>189</v>
      </c>
      <c r="H90" s="181" t="s">
        <v>401</v>
      </c>
      <c r="I90" s="181" t="s">
        <v>225</v>
      </c>
      <c r="J90" s="182"/>
    </row>
    <row r="91" spans="1:10" ht="25.5">
      <c r="A91" s="180" t="s">
        <v>45</v>
      </c>
      <c r="B91" s="19" t="s">
        <v>586</v>
      </c>
      <c r="C91" s="19" t="s">
        <v>155</v>
      </c>
      <c r="D91" s="19">
        <v>1</v>
      </c>
      <c r="E91" s="20" t="s">
        <v>593</v>
      </c>
      <c r="F91" s="181" t="s">
        <v>788</v>
      </c>
      <c r="G91" s="181" t="s">
        <v>198</v>
      </c>
      <c r="H91" s="181" t="s">
        <v>797</v>
      </c>
      <c r="I91" s="181" t="s">
        <v>225</v>
      </c>
      <c r="J91" s="182"/>
    </row>
    <row r="92" spans="1:10" ht="38.25">
      <c r="A92" s="180" t="s">
        <v>45</v>
      </c>
      <c r="B92" s="19" t="s">
        <v>586</v>
      </c>
      <c r="C92" s="19" t="s">
        <v>155</v>
      </c>
      <c r="D92" s="19">
        <v>1</v>
      </c>
      <c r="E92" s="20" t="s">
        <v>593</v>
      </c>
      <c r="F92" s="181" t="s">
        <v>791</v>
      </c>
      <c r="G92" s="181" t="s">
        <v>200</v>
      </c>
      <c r="H92" s="181" t="s">
        <v>798</v>
      </c>
      <c r="I92" s="181" t="s">
        <v>225</v>
      </c>
      <c r="J92" s="182"/>
    </row>
    <row r="93" spans="1:10" ht="38.25">
      <c r="A93" s="180" t="s">
        <v>45</v>
      </c>
      <c r="B93" s="19" t="s">
        <v>586</v>
      </c>
      <c r="C93" s="19" t="s">
        <v>155</v>
      </c>
      <c r="D93" s="19">
        <v>1</v>
      </c>
      <c r="E93" s="20" t="s">
        <v>593</v>
      </c>
      <c r="F93" s="181" t="s">
        <v>792</v>
      </c>
      <c r="G93" s="181" t="s">
        <v>196</v>
      </c>
      <c r="H93" s="181" t="s">
        <v>526</v>
      </c>
      <c r="I93" s="181" t="s">
        <v>225</v>
      </c>
      <c r="J93" s="182"/>
    </row>
    <row r="94" spans="1:10" ht="25.5">
      <c r="A94" s="180" t="s">
        <v>6</v>
      </c>
      <c r="B94" s="19" t="s">
        <v>586</v>
      </c>
      <c r="C94" s="19" t="s">
        <v>155</v>
      </c>
      <c r="D94" s="19">
        <v>2</v>
      </c>
      <c r="E94" s="20" t="s">
        <v>157</v>
      </c>
      <c r="F94" s="181" t="s">
        <v>265</v>
      </c>
      <c r="G94" s="181" t="s">
        <v>194</v>
      </c>
      <c r="H94" s="181" t="s">
        <v>426</v>
      </c>
      <c r="I94" s="181" t="s">
        <v>188</v>
      </c>
      <c r="J94" s="182"/>
    </row>
    <row r="95" spans="1:10" ht="38.25">
      <c r="A95" s="180" t="s">
        <v>6</v>
      </c>
      <c r="B95" s="19" t="s">
        <v>586</v>
      </c>
      <c r="C95" s="19" t="s">
        <v>155</v>
      </c>
      <c r="D95" s="19">
        <v>2</v>
      </c>
      <c r="E95" s="20" t="s">
        <v>157</v>
      </c>
      <c r="F95" s="181" t="s">
        <v>266</v>
      </c>
      <c r="G95" s="181" t="s">
        <v>200</v>
      </c>
      <c r="H95" s="181" t="s">
        <v>201</v>
      </c>
      <c r="I95" s="181" t="s">
        <v>188</v>
      </c>
      <c r="J95" s="182"/>
    </row>
    <row r="96" spans="1:10" ht="51">
      <c r="A96" s="180" t="s">
        <v>6</v>
      </c>
      <c r="B96" s="19" t="s">
        <v>586</v>
      </c>
      <c r="C96" s="19" t="s">
        <v>155</v>
      </c>
      <c r="D96" s="19">
        <v>2</v>
      </c>
      <c r="E96" s="20" t="s">
        <v>157</v>
      </c>
      <c r="F96" s="181" t="s">
        <v>428</v>
      </c>
      <c r="G96" s="181" t="s">
        <v>192</v>
      </c>
      <c r="H96" s="181" t="s">
        <v>191</v>
      </c>
      <c r="I96" s="181" t="s">
        <v>188</v>
      </c>
      <c r="J96" s="182"/>
    </row>
    <row r="97" spans="1:10" ht="25.5">
      <c r="A97" s="180" t="s">
        <v>6</v>
      </c>
      <c r="B97" s="19" t="s">
        <v>586</v>
      </c>
      <c r="C97" s="19" t="s">
        <v>155</v>
      </c>
      <c r="D97" s="19">
        <v>2</v>
      </c>
      <c r="E97" s="20" t="s">
        <v>157</v>
      </c>
      <c r="F97" s="181" t="s">
        <v>267</v>
      </c>
      <c r="G97" s="181" t="s">
        <v>416</v>
      </c>
      <c r="H97" s="181" t="s">
        <v>427</v>
      </c>
      <c r="I97" s="181" t="s">
        <v>188</v>
      </c>
      <c r="J97" s="182"/>
    </row>
    <row r="98" spans="1:10" ht="51">
      <c r="A98" s="180" t="s">
        <v>6</v>
      </c>
      <c r="B98" s="19" t="s">
        <v>586</v>
      </c>
      <c r="C98" s="19" t="s">
        <v>155</v>
      </c>
      <c r="D98" s="19">
        <v>2</v>
      </c>
      <c r="E98" s="20" t="s">
        <v>157</v>
      </c>
      <c r="F98" s="181" t="s">
        <v>268</v>
      </c>
      <c r="G98" s="181" t="s">
        <v>192</v>
      </c>
      <c r="H98" s="181" t="s">
        <v>420</v>
      </c>
      <c r="I98" s="181" t="s">
        <v>188</v>
      </c>
      <c r="J98" s="182"/>
    </row>
    <row r="99" spans="1:10" ht="25.5">
      <c r="A99" s="180" t="s">
        <v>6</v>
      </c>
      <c r="B99" s="19" t="s">
        <v>586</v>
      </c>
      <c r="C99" s="19" t="s">
        <v>155</v>
      </c>
      <c r="D99" s="19">
        <v>2</v>
      </c>
      <c r="E99" s="20" t="s">
        <v>157</v>
      </c>
      <c r="F99" s="181" t="s">
        <v>269</v>
      </c>
      <c r="G99" s="181" t="s">
        <v>189</v>
      </c>
      <c r="H99" s="181" t="s">
        <v>388</v>
      </c>
      <c r="I99" s="181" t="s">
        <v>188</v>
      </c>
      <c r="J99" s="182"/>
    </row>
    <row r="100" spans="1:10" ht="12.75">
      <c r="A100" s="180" t="s">
        <v>6</v>
      </c>
      <c r="B100" s="19" t="s">
        <v>586</v>
      </c>
      <c r="C100" s="19" t="s">
        <v>155</v>
      </c>
      <c r="D100" s="19">
        <v>2</v>
      </c>
      <c r="E100" s="20" t="s">
        <v>157</v>
      </c>
      <c r="F100" s="179" t="s">
        <v>799</v>
      </c>
      <c r="G100" s="179" t="s">
        <v>198</v>
      </c>
      <c r="H100" s="179" t="s">
        <v>800</v>
      </c>
      <c r="I100" s="181" t="s">
        <v>188</v>
      </c>
      <c r="J100" s="182"/>
    </row>
    <row r="101" spans="1:10" ht="38.25">
      <c r="A101" s="180" t="s">
        <v>6</v>
      </c>
      <c r="B101" s="19" t="s">
        <v>586</v>
      </c>
      <c r="C101" s="19" t="s">
        <v>155</v>
      </c>
      <c r="D101" s="19">
        <v>2</v>
      </c>
      <c r="E101" s="20" t="s">
        <v>157</v>
      </c>
      <c r="F101" s="181" t="s">
        <v>270</v>
      </c>
      <c r="G101" s="181" t="s">
        <v>190</v>
      </c>
      <c r="H101" s="181" t="s">
        <v>429</v>
      </c>
      <c r="I101" s="181" t="s">
        <v>188</v>
      </c>
      <c r="J101" s="182"/>
    </row>
    <row r="102" spans="1:10" ht="38.25">
      <c r="A102" s="180" t="s">
        <v>6</v>
      </c>
      <c r="B102" s="19" t="s">
        <v>586</v>
      </c>
      <c r="C102" s="19" t="s">
        <v>155</v>
      </c>
      <c r="D102" s="19">
        <v>2</v>
      </c>
      <c r="E102" s="20" t="s">
        <v>157</v>
      </c>
      <c r="F102" s="181" t="s">
        <v>271</v>
      </c>
      <c r="G102" s="181" t="s">
        <v>211</v>
      </c>
      <c r="H102" s="181" t="s">
        <v>367</v>
      </c>
      <c r="I102" s="181" t="s">
        <v>188</v>
      </c>
      <c r="J102" s="182"/>
    </row>
    <row r="103" spans="1:10" ht="63.75">
      <c r="A103" s="180" t="s">
        <v>6</v>
      </c>
      <c r="B103" s="19" t="s">
        <v>586</v>
      </c>
      <c r="C103" s="19" t="s">
        <v>155</v>
      </c>
      <c r="D103" s="19">
        <v>2</v>
      </c>
      <c r="E103" s="20" t="s">
        <v>157</v>
      </c>
      <c r="F103" s="181" t="s">
        <v>272</v>
      </c>
      <c r="G103" s="181" t="s">
        <v>189</v>
      </c>
      <c r="H103" s="181" t="s">
        <v>380</v>
      </c>
      <c r="I103" s="181" t="s">
        <v>188</v>
      </c>
      <c r="J103" s="182"/>
    </row>
    <row r="104" spans="1:10" ht="25.5">
      <c r="A104" s="180" t="s">
        <v>6</v>
      </c>
      <c r="B104" s="19" t="s">
        <v>586</v>
      </c>
      <c r="C104" s="19" t="s">
        <v>155</v>
      </c>
      <c r="D104" s="19">
        <v>2</v>
      </c>
      <c r="E104" s="20" t="s">
        <v>157</v>
      </c>
      <c r="F104" s="181" t="s">
        <v>273</v>
      </c>
      <c r="G104" s="181" t="s">
        <v>431</v>
      </c>
      <c r="H104" s="181" t="s">
        <v>430</v>
      </c>
      <c r="I104" s="181" t="s">
        <v>188</v>
      </c>
      <c r="J104" s="182"/>
    </row>
    <row r="105" spans="1:10" ht="38.25">
      <c r="A105" s="180" t="s">
        <v>6</v>
      </c>
      <c r="B105" s="19" t="s">
        <v>586</v>
      </c>
      <c r="C105" s="19" t="s">
        <v>155</v>
      </c>
      <c r="D105" s="19">
        <v>2</v>
      </c>
      <c r="E105" s="20" t="s">
        <v>157</v>
      </c>
      <c r="F105" s="181" t="s">
        <v>274</v>
      </c>
      <c r="G105" s="181" t="s">
        <v>206</v>
      </c>
      <c r="H105" s="181" t="s">
        <v>432</v>
      </c>
      <c r="I105" s="181" t="s">
        <v>188</v>
      </c>
      <c r="J105" s="182"/>
    </row>
    <row r="106" spans="1:10" ht="63.75">
      <c r="A106" s="286" t="s">
        <v>45</v>
      </c>
      <c r="B106" s="19" t="s">
        <v>586</v>
      </c>
      <c r="C106" s="19" t="s">
        <v>155</v>
      </c>
      <c r="D106" s="19">
        <v>2</v>
      </c>
      <c r="E106" s="20" t="s">
        <v>157</v>
      </c>
      <c r="F106" s="181" t="s">
        <v>275</v>
      </c>
      <c r="G106" s="181" t="s">
        <v>423</v>
      </c>
      <c r="H106" s="181" t="s">
        <v>433</v>
      </c>
      <c r="I106" s="181" t="s">
        <v>225</v>
      </c>
      <c r="J106" s="182"/>
    </row>
    <row r="107" spans="1:10" ht="12.75">
      <c r="A107" s="286" t="s">
        <v>45</v>
      </c>
      <c r="B107" s="19" t="s">
        <v>586</v>
      </c>
      <c r="C107" s="19" t="s">
        <v>155</v>
      </c>
      <c r="D107" s="19">
        <v>2</v>
      </c>
      <c r="E107" s="20" t="s">
        <v>157</v>
      </c>
      <c r="F107" s="179" t="s">
        <v>801</v>
      </c>
      <c r="G107" s="179" t="s">
        <v>369</v>
      </c>
      <c r="H107" s="179" t="s">
        <v>802</v>
      </c>
      <c r="I107" s="181" t="s">
        <v>225</v>
      </c>
      <c r="J107" s="182"/>
    </row>
    <row r="108" spans="1:10" ht="25.5">
      <c r="A108" s="286" t="s">
        <v>45</v>
      </c>
      <c r="B108" s="19" t="s">
        <v>586</v>
      </c>
      <c r="C108" s="19" t="s">
        <v>155</v>
      </c>
      <c r="D108" s="19">
        <v>2</v>
      </c>
      <c r="E108" s="20" t="s">
        <v>157</v>
      </c>
      <c r="F108" s="181" t="s">
        <v>276</v>
      </c>
      <c r="G108" s="181" t="s">
        <v>198</v>
      </c>
      <c r="H108" s="181" t="s">
        <v>434</v>
      </c>
      <c r="I108" s="181" t="s">
        <v>225</v>
      </c>
      <c r="J108" s="182"/>
    </row>
    <row r="109" spans="1:10" ht="25.5">
      <c r="A109" s="286" t="s">
        <v>45</v>
      </c>
      <c r="B109" s="19" t="s">
        <v>586</v>
      </c>
      <c r="C109" s="19" t="s">
        <v>155</v>
      </c>
      <c r="D109" s="19">
        <v>2</v>
      </c>
      <c r="E109" s="20" t="s">
        <v>157</v>
      </c>
      <c r="F109" s="181" t="s">
        <v>277</v>
      </c>
      <c r="G109" s="181" t="s">
        <v>193</v>
      </c>
      <c r="H109" s="181" t="s">
        <v>418</v>
      </c>
      <c r="I109" s="181" t="s">
        <v>225</v>
      </c>
      <c r="J109" s="182"/>
    </row>
    <row r="110" spans="1:10" ht="38.25">
      <c r="A110" s="180" t="s">
        <v>6</v>
      </c>
      <c r="B110" s="19" t="s">
        <v>586</v>
      </c>
      <c r="C110" s="19" t="s">
        <v>155</v>
      </c>
      <c r="D110" s="19">
        <v>3</v>
      </c>
      <c r="E110" s="20" t="s">
        <v>167</v>
      </c>
      <c r="F110" s="181" t="s">
        <v>303</v>
      </c>
      <c r="G110" s="181" t="s">
        <v>211</v>
      </c>
      <c r="H110" s="181" t="s">
        <v>513</v>
      </c>
      <c r="I110" s="181" t="s">
        <v>188</v>
      </c>
      <c r="J110" s="182"/>
    </row>
    <row r="111" spans="1:10" ht="51">
      <c r="A111" s="180" t="s">
        <v>6</v>
      </c>
      <c r="B111" s="19" t="s">
        <v>586</v>
      </c>
      <c r="C111" s="19" t="s">
        <v>155</v>
      </c>
      <c r="D111" s="19">
        <v>3</v>
      </c>
      <c r="E111" s="20" t="s">
        <v>167</v>
      </c>
      <c r="F111" s="181" t="s">
        <v>304</v>
      </c>
      <c r="G111" s="181" t="s">
        <v>189</v>
      </c>
      <c r="H111" s="181" t="s">
        <v>387</v>
      </c>
      <c r="I111" s="181" t="s">
        <v>188</v>
      </c>
      <c r="J111" s="182"/>
    </row>
    <row r="112" spans="1:10" ht="12.75">
      <c r="A112" s="180" t="s">
        <v>6</v>
      </c>
      <c r="B112" s="19" t="s">
        <v>586</v>
      </c>
      <c r="C112" s="19" t="s">
        <v>155</v>
      </c>
      <c r="D112" s="19">
        <v>3</v>
      </c>
      <c r="E112" s="20" t="s">
        <v>167</v>
      </c>
      <c r="F112" s="181" t="s">
        <v>305</v>
      </c>
      <c r="G112" s="181" t="s">
        <v>515</v>
      </c>
      <c r="H112" s="181" t="s">
        <v>514</v>
      </c>
      <c r="I112" s="181" t="s">
        <v>188</v>
      </c>
      <c r="J112" s="182"/>
    </row>
    <row r="113" spans="1:10" ht="51">
      <c r="A113" s="180" t="s">
        <v>6</v>
      </c>
      <c r="B113" s="19" t="s">
        <v>586</v>
      </c>
      <c r="C113" s="19" t="s">
        <v>155</v>
      </c>
      <c r="D113" s="19">
        <v>3</v>
      </c>
      <c r="E113" s="20" t="s">
        <v>167</v>
      </c>
      <c r="F113" s="181" t="s">
        <v>803</v>
      </c>
      <c r="G113" s="181" t="s">
        <v>189</v>
      </c>
      <c r="H113" s="181" t="s">
        <v>382</v>
      </c>
      <c r="I113" s="181" t="s">
        <v>188</v>
      </c>
      <c r="J113" s="182"/>
    </row>
    <row r="114" spans="1:10" ht="25.5">
      <c r="A114" s="180" t="s">
        <v>6</v>
      </c>
      <c r="B114" s="19" t="s">
        <v>586</v>
      </c>
      <c r="C114" s="19" t="s">
        <v>155</v>
      </c>
      <c r="D114" s="19">
        <v>3</v>
      </c>
      <c r="E114" s="20" t="s">
        <v>167</v>
      </c>
      <c r="F114" s="181" t="s">
        <v>306</v>
      </c>
      <c r="G114" s="181" t="s">
        <v>189</v>
      </c>
      <c r="H114" s="181" t="s">
        <v>517</v>
      </c>
      <c r="I114" s="181" t="s">
        <v>188</v>
      </c>
      <c r="J114" s="182"/>
    </row>
    <row r="115" spans="1:10" ht="38.25">
      <c r="A115" s="180" t="s">
        <v>6</v>
      </c>
      <c r="B115" s="19" t="s">
        <v>586</v>
      </c>
      <c r="C115" s="19" t="s">
        <v>155</v>
      </c>
      <c r="D115" s="19">
        <v>4</v>
      </c>
      <c r="E115" s="20" t="s">
        <v>175</v>
      </c>
      <c r="F115" s="181" t="s">
        <v>332</v>
      </c>
      <c r="G115" s="181" t="s">
        <v>189</v>
      </c>
      <c r="H115" s="181" t="s">
        <v>373</v>
      </c>
      <c r="I115" s="181" t="s">
        <v>188</v>
      </c>
      <c r="J115" s="182"/>
    </row>
    <row r="116" spans="1:10" ht="51">
      <c r="A116" s="180" t="s">
        <v>6</v>
      </c>
      <c r="B116" s="19" t="s">
        <v>586</v>
      </c>
      <c r="C116" s="19" t="s">
        <v>155</v>
      </c>
      <c r="D116" s="19">
        <v>4</v>
      </c>
      <c r="E116" s="20" t="s">
        <v>175</v>
      </c>
      <c r="F116" s="181" t="s">
        <v>563</v>
      </c>
      <c r="G116" s="181" t="s">
        <v>192</v>
      </c>
      <c r="H116" s="181" t="s">
        <v>191</v>
      </c>
      <c r="I116" s="181" t="s">
        <v>188</v>
      </c>
      <c r="J116" s="182"/>
    </row>
    <row r="117" spans="1:10" ht="38.25">
      <c r="A117" s="180" t="s">
        <v>6</v>
      </c>
      <c r="B117" s="19" t="s">
        <v>586</v>
      </c>
      <c r="C117" s="19" t="s">
        <v>155</v>
      </c>
      <c r="D117" s="19">
        <v>4</v>
      </c>
      <c r="E117" s="20" t="s">
        <v>175</v>
      </c>
      <c r="F117" s="181" t="s">
        <v>333</v>
      </c>
      <c r="G117" s="181" t="s">
        <v>190</v>
      </c>
      <c r="H117" s="181" t="s">
        <v>429</v>
      </c>
      <c r="I117" s="181" t="s">
        <v>188</v>
      </c>
      <c r="J117" s="182"/>
    </row>
    <row r="118" spans="1:10" ht="12.75">
      <c r="A118" s="180" t="s">
        <v>6</v>
      </c>
      <c r="B118" s="19" t="s">
        <v>586</v>
      </c>
      <c r="C118" s="19" t="s">
        <v>155</v>
      </c>
      <c r="D118" s="19">
        <v>4</v>
      </c>
      <c r="E118" s="20" t="s">
        <v>175</v>
      </c>
      <c r="F118" s="181" t="s">
        <v>804</v>
      </c>
      <c r="G118" s="181" t="s">
        <v>192</v>
      </c>
      <c r="H118" s="181" t="s">
        <v>806</v>
      </c>
      <c r="I118" s="181" t="s">
        <v>188</v>
      </c>
      <c r="J118" s="182"/>
    </row>
    <row r="119" spans="1:10" ht="25.5">
      <c r="A119" s="180" t="s">
        <v>6</v>
      </c>
      <c r="B119" s="19" t="s">
        <v>586</v>
      </c>
      <c r="C119" s="19" t="s">
        <v>155</v>
      </c>
      <c r="D119" s="19">
        <v>4</v>
      </c>
      <c r="E119" s="20" t="s">
        <v>175</v>
      </c>
      <c r="F119" s="181" t="s">
        <v>334</v>
      </c>
      <c r="G119" s="181" t="s">
        <v>423</v>
      </c>
      <c r="H119" s="181" t="s">
        <v>422</v>
      </c>
      <c r="I119" s="181" t="s">
        <v>188</v>
      </c>
      <c r="J119" s="182"/>
    </row>
    <row r="120" spans="1:10" ht="12.75">
      <c r="A120" s="180" t="s">
        <v>6</v>
      </c>
      <c r="B120" s="19" t="s">
        <v>586</v>
      </c>
      <c r="C120" s="19" t="s">
        <v>155</v>
      </c>
      <c r="D120" s="19">
        <v>4</v>
      </c>
      <c r="E120" s="20" t="s">
        <v>175</v>
      </c>
      <c r="F120" s="181" t="s">
        <v>805</v>
      </c>
      <c r="G120" s="181" t="s">
        <v>189</v>
      </c>
      <c r="H120" s="181" t="s">
        <v>807</v>
      </c>
      <c r="I120" s="181" t="s">
        <v>188</v>
      </c>
      <c r="J120" s="182"/>
    </row>
    <row r="121" spans="1:10" ht="38.25">
      <c r="A121" s="180" t="s">
        <v>6</v>
      </c>
      <c r="B121" s="282">
        <v>31300</v>
      </c>
      <c r="C121" s="283" t="s">
        <v>158</v>
      </c>
      <c r="D121" s="282">
        <v>1</v>
      </c>
      <c r="E121" s="282" t="s">
        <v>614</v>
      </c>
      <c r="F121" s="181" t="s">
        <v>808</v>
      </c>
      <c r="G121" s="181" t="s">
        <v>523</v>
      </c>
      <c r="H121" s="181" t="s">
        <v>522</v>
      </c>
      <c r="I121" s="181" t="s">
        <v>188</v>
      </c>
      <c r="J121" s="182"/>
    </row>
    <row r="122" spans="1:10" ht="25.5">
      <c r="A122" s="180" t="s">
        <v>6</v>
      </c>
      <c r="B122" s="282">
        <v>31300</v>
      </c>
      <c r="C122" s="283" t="s">
        <v>158</v>
      </c>
      <c r="D122" s="282">
        <v>1</v>
      </c>
      <c r="E122" s="282" t="s">
        <v>614</v>
      </c>
      <c r="F122" s="181" t="s">
        <v>809</v>
      </c>
      <c r="G122" s="181" t="s">
        <v>189</v>
      </c>
      <c r="H122" s="181" t="s">
        <v>375</v>
      </c>
      <c r="I122" s="181" t="s">
        <v>188</v>
      </c>
      <c r="J122" s="182"/>
    </row>
    <row r="123" spans="1:10" ht="25.5">
      <c r="A123" s="180" t="s">
        <v>6</v>
      </c>
      <c r="B123" s="282">
        <v>31300</v>
      </c>
      <c r="C123" s="283" t="s">
        <v>158</v>
      </c>
      <c r="D123" s="282">
        <v>1</v>
      </c>
      <c r="E123" s="282" t="s">
        <v>614</v>
      </c>
      <c r="F123" s="181" t="s">
        <v>810</v>
      </c>
      <c r="G123" s="181" t="s">
        <v>416</v>
      </c>
      <c r="H123" s="181" t="s">
        <v>815</v>
      </c>
      <c r="I123" s="181" t="s">
        <v>188</v>
      </c>
      <c r="J123" s="182"/>
    </row>
    <row r="124" spans="1:10" ht="12.75">
      <c r="A124" s="180" t="s">
        <v>6</v>
      </c>
      <c r="B124" s="282">
        <v>31300</v>
      </c>
      <c r="C124" s="283" t="s">
        <v>158</v>
      </c>
      <c r="D124" s="282">
        <v>1</v>
      </c>
      <c r="E124" s="282" t="s">
        <v>614</v>
      </c>
      <c r="F124" s="181" t="s">
        <v>811</v>
      </c>
      <c r="G124" s="181" t="s">
        <v>204</v>
      </c>
      <c r="H124" s="181" t="s">
        <v>816</v>
      </c>
      <c r="I124" s="181" t="s">
        <v>188</v>
      </c>
      <c r="J124" s="182"/>
    </row>
    <row r="125" spans="1:10" ht="51">
      <c r="A125" s="180" t="s">
        <v>6</v>
      </c>
      <c r="B125" s="282">
        <v>31300</v>
      </c>
      <c r="C125" s="283" t="s">
        <v>158</v>
      </c>
      <c r="D125" s="282">
        <v>1</v>
      </c>
      <c r="E125" s="282" t="s">
        <v>614</v>
      </c>
      <c r="F125" s="181" t="s">
        <v>812</v>
      </c>
      <c r="G125" s="181" t="s">
        <v>369</v>
      </c>
      <c r="H125" s="181" t="s">
        <v>738</v>
      </c>
      <c r="I125" s="181" t="s">
        <v>188</v>
      </c>
      <c r="J125" s="182"/>
    </row>
    <row r="126" spans="1:10" ht="38.25">
      <c r="A126" s="180" t="s">
        <v>45</v>
      </c>
      <c r="B126" s="282">
        <v>31300</v>
      </c>
      <c r="C126" s="283" t="s">
        <v>158</v>
      </c>
      <c r="D126" s="282">
        <v>1</v>
      </c>
      <c r="E126" s="282" t="s">
        <v>614</v>
      </c>
      <c r="F126" s="181" t="s">
        <v>818</v>
      </c>
      <c r="G126" s="181" t="s">
        <v>189</v>
      </c>
      <c r="H126" s="181" t="s">
        <v>817</v>
      </c>
      <c r="I126" s="181" t="s">
        <v>225</v>
      </c>
      <c r="J126" s="182"/>
    </row>
    <row r="127" spans="1:10" ht="25.5">
      <c r="A127" s="180" t="s">
        <v>45</v>
      </c>
      <c r="B127" s="282">
        <v>31300</v>
      </c>
      <c r="C127" s="283" t="s">
        <v>158</v>
      </c>
      <c r="D127" s="282">
        <v>1</v>
      </c>
      <c r="E127" s="282" t="s">
        <v>614</v>
      </c>
      <c r="F127" s="181" t="s">
        <v>813</v>
      </c>
      <c r="G127" s="181" t="s">
        <v>820</v>
      </c>
      <c r="H127" s="181" t="s">
        <v>819</v>
      </c>
      <c r="I127" s="181" t="s">
        <v>225</v>
      </c>
      <c r="J127" s="182"/>
    </row>
    <row r="128" spans="1:10" ht="38.25">
      <c r="A128" s="180" t="s">
        <v>45</v>
      </c>
      <c r="B128" s="282">
        <v>31300</v>
      </c>
      <c r="C128" s="283" t="s">
        <v>158</v>
      </c>
      <c r="D128" s="282">
        <v>1</v>
      </c>
      <c r="E128" s="282" t="s">
        <v>614</v>
      </c>
      <c r="F128" s="181" t="s">
        <v>814</v>
      </c>
      <c r="G128" s="181" t="s">
        <v>189</v>
      </c>
      <c r="H128" s="181" t="s">
        <v>821</v>
      </c>
      <c r="I128" s="181" t="s">
        <v>225</v>
      </c>
      <c r="J128" s="182"/>
    </row>
    <row r="129" spans="1:10" ht="25.5">
      <c r="A129" s="180" t="s">
        <v>6</v>
      </c>
      <c r="B129" s="282">
        <v>31300</v>
      </c>
      <c r="C129" s="283" t="s">
        <v>158</v>
      </c>
      <c r="D129" s="282">
        <v>2</v>
      </c>
      <c r="E129" s="282" t="s">
        <v>159</v>
      </c>
      <c r="F129" s="181" t="s">
        <v>822</v>
      </c>
      <c r="G129" s="181" t="s">
        <v>194</v>
      </c>
      <c r="H129" s="181" t="s">
        <v>825</v>
      </c>
      <c r="I129" s="181" t="s">
        <v>188</v>
      </c>
      <c r="J129" s="182"/>
    </row>
    <row r="130" spans="1:10" ht="38.25">
      <c r="A130" s="180" t="s">
        <v>6</v>
      </c>
      <c r="B130" s="282">
        <v>31300</v>
      </c>
      <c r="C130" s="283" t="s">
        <v>158</v>
      </c>
      <c r="D130" s="282">
        <v>2</v>
      </c>
      <c r="E130" s="282" t="s">
        <v>159</v>
      </c>
      <c r="F130" s="181" t="s">
        <v>823</v>
      </c>
      <c r="G130" s="181" t="s">
        <v>198</v>
      </c>
      <c r="H130" s="181" t="s">
        <v>826</v>
      </c>
      <c r="I130" s="181" t="s">
        <v>188</v>
      </c>
      <c r="J130" s="182"/>
    </row>
    <row r="131" spans="1:10" ht="51">
      <c r="A131" s="180" t="s">
        <v>6</v>
      </c>
      <c r="B131" s="282">
        <v>31300</v>
      </c>
      <c r="C131" s="283" t="s">
        <v>158</v>
      </c>
      <c r="D131" s="282">
        <v>2</v>
      </c>
      <c r="E131" s="282" t="s">
        <v>159</v>
      </c>
      <c r="F131" s="181" t="s">
        <v>278</v>
      </c>
      <c r="G131" s="181" t="s">
        <v>192</v>
      </c>
      <c r="H131" s="181" t="s">
        <v>436</v>
      </c>
      <c r="I131" s="181" t="s">
        <v>188</v>
      </c>
      <c r="J131" s="182"/>
    </row>
    <row r="132" spans="1:10" ht="51">
      <c r="A132" s="180" t="s">
        <v>6</v>
      </c>
      <c r="B132" s="282">
        <v>31300</v>
      </c>
      <c r="C132" s="283" t="s">
        <v>158</v>
      </c>
      <c r="D132" s="282">
        <v>2</v>
      </c>
      <c r="E132" s="282" t="s">
        <v>159</v>
      </c>
      <c r="F132" s="181" t="s">
        <v>828</v>
      </c>
      <c r="G132" s="181" t="s">
        <v>192</v>
      </c>
      <c r="H132" s="181" t="s">
        <v>437</v>
      </c>
      <c r="I132" s="181" t="s">
        <v>188</v>
      </c>
      <c r="J132" s="182"/>
    </row>
    <row r="133" spans="1:10" ht="51">
      <c r="A133" s="180" t="s">
        <v>7</v>
      </c>
      <c r="B133" s="282">
        <v>31300</v>
      </c>
      <c r="C133" s="283" t="s">
        <v>158</v>
      </c>
      <c r="D133" s="282">
        <v>2</v>
      </c>
      <c r="E133" s="282" t="s">
        <v>159</v>
      </c>
      <c r="F133" s="181" t="s">
        <v>284</v>
      </c>
      <c r="G133" s="181" t="s">
        <v>444</v>
      </c>
      <c r="H133" s="181" t="s">
        <v>395</v>
      </c>
      <c r="I133" s="181" t="s">
        <v>188</v>
      </c>
      <c r="J133" s="182"/>
    </row>
    <row r="134" spans="1:10" ht="63.75">
      <c r="A134" s="180" t="s">
        <v>45</v>
      </c>
      <c r="B134" s="282">
        <v>31300</v>
      </c>
      <c r="C134" s="283" t="s">
        <v>158</v>
      </c>
      <c r="D134" s="282">
        <v>2</v>
      </c>
      <c r="E134" s="282" t="s">
        <v>159</v>
      </c>
      <c r="F134" s="181" t="s">
        <v>280</v>
      </c>
      <c r="G134" s="181" t="s">
        <v>189</v>
      </c>
      <c r="H134" s="181" t="s">
        <v>386</v>
      </c>
      <c r="I134" s="181" t="s">
        <v>225</v>
      </c>
      <c r="J134" s="182"/>
    </row>
    <row r="135" spans="1:10" ht="25.5">
      <c r="A135" s="180" t="s">
        <v>45</v>
      </c>
      <c r="B135" s="282">
        <v>31300</v>
      </c>
      <c r="C135" s="283" t="s">
        <v>158</v>
      </c>
      <c r="D135" s="282">
        <v>2</v>
      </c>
      <c r="E135" s="282" t="s">
        <v>159</v>
      </c>
      <c r="F135" s="181" t="s">
        <v>282</v>
      </c>
      <c r="G135" s="181" t="s">
        <v>189</v>
      </c>
      <c r="H135" s="181" t="s">
        <v>439</v>
      </c>
      <c r="I135" s="181" t="s">
        <v>225</v>
      </c>
      <c r="J135" s="182"/>
    </row>
    <row r="136" spans="1:10" ht="38.25">
      <c r="A136" s="180" t="s">
        <v>45</v>
      </c>
      <c r="B136" s="282">
        <v>31300</v>
      </c>
      <c r="C136" s="283" t="s">
        <v>158</v>
      </c>
      <c r="D136" s="282">
        <v>2</v>
      </c>
      <c r="E136" s="282" t="s">
        <v>159</v>
      </c>
      <c r="F136" s="181" t="s">
        <v>283</v>
      </c>
      <c r="G136" s="181" t="s">
        <v>189</v>
      </c>
      <c r="H136" s="181" t="s">
        <v>440</v>
      </c>
      <c r="I136" s="181" t="s">
        <v>225</v>
      </c>
      <c r="J136" s="182"/>
    </row>
    <row r="137" spans="1:10" ht="12.75">
      <c r="A137" s="180" t="s">
        <v>45</v>
      </c>
      <c r="B137" s="282">
        <v>31300</v>
      </c>
      <c r="C137" s="283" t="s">
        <v>158</v>
      </c>
      <c r="D137" s="282">
        <v>2</v>
      </c>
      <c r="E137" s="282" t="s">
        <v>159</v>
      </c>
      <c r="F137" s="181" t="s">
        <v>824</v>
      </c>
      <c r="G137" s="181" t="s">
        <v>189</v>
      </c>
      <c r="H137" s="181" t="s">
        <v>827</v>
      </c>
      <c r="I137" s="181" t="s">
        <v>225</v>
      </c>
      <c r="J137" s="182"/>
    </row>
    <row r="138" spans="1:10" ht="38.25">
      <c r="A138" s="180" t="s">
        <v>45</v>
      </c>
      <c r="B138" s="282">
        <v>31300</v>
      </c>
      <c r="C138" s="283" t="s">
        <v>158</v>
      </c>
      <c r="D138" s="282">
        <v>2</v>
      </c>
      <c r="E138" s="282" t="s">
        <v>159</v>
      </c>
      <c r="F138" s="181" t="s">
        <v>285</v>
      </c>
      <c r="G138" s="181" t="s">
        <v>189</v>
      </c>
      <c r="H138" s="181" t="s">
        <v>443</v>
      </c>
      <c r="I138" s="181" t="s">
        <v>225</v>
      </c>
      <c r="J138" s="182"/>
    </row>
    <row r="139" spans="1:10" ht="25.5">
      <c r="A139" s="286" t="s">
        <v>6</v>
      </c>
      <c r="B139" s="19">
        <v>31300</v>
      </c>
      <c r="C139" s="19" t="s">
        <v>158</v>
      </c>
      <c r="D139" s="19">
        <v>3</v>
      </c>
      <c r="E139" s="20" t="s">
        <v>168</v>
      </c>
      <c r="F139" s="181" t="s">
        <v>307</v>
      </c>
      <c r="G139" s="181" t="s">
        <v>189</v>
      </c>
      <c r="H139" s="181" t="s">
        <v>393</v>
      </c>
      <c r="I139" s="181" t="s">
        <v>188</v>
      </c>
      <c r="J139" s="182"/>
    </row>
    <row r="140" spans="1:10" ht="25.5">
      <c r="A140" s="286" t="s">
        <v>6</v>
      </c>
      <c r="B140" s="19">
        <v>31300</v>
      </c>
      <c r="C140" s="19" t="s">
        <v>158</v>
      </c>
      <c r="D140" s="19">
        <v>3</v>
      </c>
      <c r="E140" s="20" t="s">
        <v>168</v>
      </c>
      <c r="F140" s="181" t="s">
        <v>308</v>
      </c>
      <c r="G140" s="181" t="s">
        <v>519</v>
      </c>
      <c r="H140" s="181" t="s">
        <v>518</v>
      </c>
      <c r="I140" s="181" t="s">
        <v>188</v>
      </c>
      <c r="J140" s="182"/>
    </row>
    <row r="141" spans="1:10" ht="12.75">
      <c r="A141" s="286" t="s">
        <v>6</v>
      </c>
      <c r="B141" s="19">
        <v>31300</v>
      </c>
      <c r="C141" s="19" t="s">
        <v>158</v>
      </c>
      <c r="D141" s="19">
        <v>3</v>
      </c>
      <c r="E141" s="20" t="s">
        <v>168</v>
      </c>
      <c r="F141" s="181" t="s">
        <v>310</v>
      </c>
      <c r="G141" s="181" t="s">
        <v>198</v>
      </c>
      <c r="H141" s="181" t="s">
        <v>520</v>
      </c>
      <c r="I141" s="181" t="s">
        <v>188</v>
      </c>
      <c r="J141" s="182"/>
    </row>
    <row r="142" spans="1:10" ht="25.5">
      <c r="A142" s="286" t="s">
        <v>45</v>
      </c>
      <c r="B142" s="19">
        <v>31300</v>
      </c>
      <c r="C142" s="19" t="s">
        <v>158</v>
      </c>
      <c r="D142" s="19">
        <v>3</v>
      </c>
      <c r="E142" s="20" t="s">
        <v>168</v>
      </c>
      <c r="F142" s="181" t="s">
        <v>830</v>
      </c>
      <c r="G142" s="181" t="s">
        <v>385</v>
      </c>
      <c r="H142" s="181" t="s">
        <v>384</v>
      </c>
      <c r="I142" s="181" t="s">
        <v>225</v>
      </c>
      <c r="J142" s="182"/>
    </row>
    <row r="143" spans="1:10" ht="38.25">
      <c r="A143" s="286" t="s">
        <v>45</v>
      </c>
      <c r="B143" s="19">
        <v>31300</v>
      </c>
      <c r="C143" s="19" t="s">
        <v>158</v>
      </c>
      <c r="D143" s="19">
        <v>3</v>
      </c>
      <c r="E143" s="20" t="s">
        <v>168</v>
      </c>
      <c r="F143" s="181" t="s">
        <v>831</v>
      </c>
      <c r="G143" s="181" t="s">
        <v>423</v>
      </c>
      <c r="H143" s="181" t="s">
        <v>832</v>
      </c>
      <c r="I143" s="181" t="s">
        <v>225</v>
      </c>
      <c r="J143" s="182"/>
    </row>
    <row r="144" spans="1:10" ht="38.25">
      <c r="A144" s="180" t="s">
        <v>6</v>
      </c>
      <c r="B144" s="19">
        <v>31300</v>
      </c>
      <c r="C144" s="19" t="s">
        <v>158</v>
      </c>
      <c r="D144" s="19">
        <v>4</v>
      </c>
      <c r="E144" s="20" t="s">
        <v>176</v>
      </c>
      <c r="F144" s="181" t="s">
        <v>575</v>
      </c>
      <c r="G144" s="181" t="s">
        <v>204</v>
      </c>
      <c r="H144" s="181" t="s">
        <v>435</v>
      </c>
      <c r="I144" s="181" t="s">
        <v>188</v>
      </c>
      <c r="J144" s="182"/>
    </row>
    <row r="145" spans="1:10" ht="12.75">
      <c r="A145" s="180" t="s">
        <v>6</v>
      </c>
      <c r="B145" s="19">
        <v>31300</v>
      </c>
      <c r="C145" s="19" t="s">
        <v>158</v>
      </c>
      <c r="D145" s="19">
        <v>4</v>
      </c>
      <c r="E145" s="20" t="s">
        <v>176</v>
      </c>
      <c r="F145" s="181" t="s">
        <v>829</v>
      </c>
      <c r="G145" s="181" t="s">
        <v>194</v>
      </c>
      <c r="H145" s="181" t="s">
        <v>833</v>
      </c>
      <c r="I145" s="181" t="s">
        <v>188</v>
      </c>
      <c r="J145" s="182"/>
    </row>
    <row r="146" spans="1:10" ht="51">
      <c r="A146" s="180" t="s">
        <v>6</v>
      </c>
      <c r="B146" s="19">
        <v>31300</v>
      </c>
      <c r="C146" s="19" t="s">
        <v>158</v>
      </c>
      <c r="D146" s="19">
        <v>4</v>
      </c>
      <c r="E146" s="20" t="s">
        <v>176</v>
      </c>
      <c r="F146" s="181" t="s">
        <v>359</v>
      </c>
      <c r="G146" s="181" t="s">
        <v>193</v>
      </c>
      <c r="H146" s="181" t="s">
        <v>834</v>
      </c>
      <c r="I146" s="181" t="s">
        <v>188</v>
      </c>
      <c r="J146" s="182"/>
    </row>
    <row r="147" spans="1:10" ht="63.75">
      <c r="A147" s="180" t="s">
        <v>45</v>
      </c>
      <c r="B147" s="19">
        <v>31300</v>
      </c>
      <c r="C147" s="19" t="s">
        <v>158</v>
      </c>
      <c r="D147" s="19">
        <v>4</v>
      </c>
      <c r="E147" s="20" t="s">
        <v>176</v>
      </c>
      <c r="F147" s="181" t="s">
        <v>360</v>
      </c>
      <c r="G147" s="181" t="s">
        <v>189</v>
      </c>
      <c r="H147" s="181" t="s">
        <v>399</v>
      </c>
      <c r="I147" s="181" t="s">
        <v>225</v>
      </c>
      <c r="J147" s="182"/>
    </row>
    <row r="148" spans="1:10" ht="51">
      <c r="A148" s="180" t="s">
        <v>45</v>
      </c>
      <c r="B148" s="19">
        <v>31300</v>
      </c>
      <c r="C148" s="19" t="s">
        <v>158</v>
      </c>
      <c r="D148" s="19">
        <v>4</v>
      </c>
      <c r="E148" s="20" t="s">
        <v>176</v>
      </c>
      <c r="F148" s="181" t="s">
        <v>342</v>
      </c>
      <c r="G148" s="181" t="s">
        <v>215</v>
      </c>
      <c r="H148" s="181" t="s">
        <v>214</v>
      </c>
      <c r="I148" s="181" t="s">
        <v>225</v>
      </c>
      <c r="J148" s="182"/>
    </row>
    <row r="149" spans="1:10" ht="38.25">
      <c r="A149" s="180" t="s">
        <v>6</v>
      </c>
      <c r="B149" s="19" t="s">
        <v>582</v>
      </c>
      <c r="C149" s="19" t="s">
        <v>151</v>
      </c>
      <c r="D149" s="19">
        <v>4</v>
      </c>
      <c r="E149" s="20" t="s">
        <v>171</v>
      </c>
      <c r="F149" s="181" t="s">
        <v>313</v>
      </c>
      <c r="G149" s="181" t="s">
        <v>523</v>
      </c>
      <c r="H149" s="181" t="s">
        <v>522</v>
      </c>
      <c r="I149" s="181" t="s">
        <v>188</v>
      </c>
      <c r="J149" s="182"/>
    </row>
    <row r="150" spans="1:10" ht="38.25">
      <c r="A150" s="180" t="s">
        <v>6</v>
      </c>
      <c r="B150" s="19" t="s">
        <v>582</v>
      </c>
      <c r="C150" s="19" t="s">
        <v>151</v>
      </c>
      <c r="D150" s="19">
        <v>4</v>
      </c>
      <c r="E150" s="20" t="s">
        <v>171</v>
      </c>
      <c r="F150" s="181" t="s">
        <v>315</v>
      </c>
      <c r="G150" s="181" t="s">
        <v>199</v>
      </c>
      <c r="H150" s="181" t="s">
        <v>524</v>
      </c>
      <c r="I150" s="181" t="s">
        <v>188</v>
      </c>
      <c r="J150" s="182"/>
    </row>
    <row r="151" spans="1:10" ht="25.5">
      <c r="A151" s="180" t="s">
        <v>6</v>
      </c>
      <c r="B151" s="19" t="s">
        <v>582</v>
      </c>
      <c r="C151" s="19" t="s">
        <v>151</v>
      </c>
      <c r="D151" s="19">
        <v>4</v>
      </c>
      <c r="E151" s="20" t="s">
        <v>171</v>
      </c>
      <c r="F151" s="181" t="s">
        <v>316</v>
      </c>
      <c r="G151" s="181" t="s">
        <v>369</v>
      </c>
      <c r="H151" s="181" t="s">
        <v>525</v>
      </c>
      <c r="I151" s="181" t="s">
        <v>188</v>
      </c>
      <c r="J151" s="182"/>
    </row>
    <row r="152" spans="1:10" ht="25.5">
      <c r="A152" s="286" t="s">
        <v>6</v>
      </c>
      <c r="B152" s="19" t="s">
        <v>582</v>
      </c>
      <c r="C152" s="19" t="s">
        <v>151</v>
      </c>
      <c r="D152" s="19">
        <v>4</v>
      </c>
      <c r="E152" s="20" t="s">
        <v>172</v>
      </c>
      <c r="F152" s="181" t="s">
        <v>353</v>
      </c>
      <c r="G152" s="181" t="s">
        <v>189</v>
      </c>
      <c r="H152" s="181" t="s">
        <v>202</v>
      </c>
      <c r="I152" s="181" t="s">
        <v>188</v>
      </c>
      <c r="J152" s="182"/>
    </row>
    <row r="153" spans="1:10" ht="38.25">
      <c r="A153" s="286" t="s">
        <v>6</v>
      </c>
      <c r="B153" s="19" t="s">
        <v>582</v>
      </c>
      <c r="C153" s="19" t="s">
        <v>151</v>
      </c>
      <c r="D153" s="19">
        <v>4</v>
      </c>
      <c r="E153" s="20" t="s">
        <v>172</v>
      </c>
      <c r="F153" s="181" t="s">
        <v>354</v>
      </c>
      <c r="G153" s="181" t="s">
        <v>198</v>
      </c>
      <c r="H153" s="181" t="s">
        <v>800</v>
      </c>
      <c r="I153" s="181" t="s">
        <v>188</v>
      </c>
      <c r="J153" s="182"/>
    </row>
    <row r="154" spans="1:10" ht="38.25">
      <c r="A154" s="286" t="s">
        <v>6</v>
      </c>
      <c r="B154" s="19" t="s">
        <v>582</v>
      </c>
      <c r="C154" s="19" t="s">
        <v>151</v>
      </c>
      <c r="D154" s="19">
        <v>4</v>
      </c>
      <c r="E154" s="20" t="s">
        <v>172</v>
      </c>
      <c r="F154" s="181" t="s">
        <v>576</v>
      </c>
      <c r="G154" s="181" t="s">
        <v>213</v>
      </c>
      <c r="H154" s="181" t="s">
        <v>407</v>
      </c>
      <c r="I154" s="181" t="s">
        <v>188</v>
      </c>
      <c r="J154" s="182"/>
    </row>
    <row r="155" spans="1:10" ht="25.5">
      <c r="A155" s="286" t="s">
        <v>6</v>
      </c>
      <c r="B155" s="19" t="s">
        <v>582</v>
      </c>
      <c r="C155" s="19" t="s">
        <v>151</v>
      </c>
      <c r="D155" s="19">
        <v>4</v>
      </c>
      <c r="E155" s="20" t="s">
        <v>172</v>
      </c>
      <c r="F155" s="181" t="s">
        <v>555</v>
      </c>
      <c r="G155" s="181" t="s">
        <v>423</v>
      </c>
      <c r="H155" s="181" t="s">
        <v>836</v>
      </c>
      <c r="I155" s="181" t="s">
        <v>188</v>
      </c>
      <c r="J155" s="182"/>
    </row>
    <row r="156" spans="1:10" ht="25.5">
      <c r="A156" s="286" t="s">
        <v>6</v>
      </c>
      <c r="B156" s="19" t="s">
        <v>582</v>
      </c>
      <c r="C156" s="19" t="s">
        <v>151</v>
      </c>
      <c r="D156" s="19">
        <v>4</v>
      </c>
      <c r="E156" s="20" t="s">
        <v>172</v>
      </c>
      <c r="F156" s="181" t="s">
        <v>556</v>
      </c>
      <c r="G156" s="181" t="s">
        <v>423</v>
      </c>
      <c r="H156" s="181" t="s">
        <v>836</v>
      </c>
      <c r="I156" s="181" t="s">
        <v>188</v>
      </c>
      <c r="J156" s="182"/>
    </row>
    <row r="157" spans="1:10" ht="25.5">
      <c r="A157" s="286" t="s">
        <v>6</v>
      </c>
      <c r="B157" s="19" t="s">
        <v>582</v>
      </c>
      <c r="C157" s="19" t="s">
        <v>151</v>
      </c>
      <c r="D157" s="19">
        <v>4</v>
      </c>
      <c r="E157" s="20" t="s">
        <v>172</v>
      </c>
      <c r="F157" s="181" t="s">
        <v>835</v>
      </c>
      <c r="G157" s="181" t="s">
        <v>189</v>
      </c>
      <c r="H157" s="181" t="s">
        <v>837</v>
      </c>
      <c r="I157" s="181" t="s">
        <v>188</v>
      </c>
      <c r="J157" s="182"/>
    </row>
    <row r="158" spans="1:10" ht="38.25">
      <c r="A158" s="286" t="s">
        <v>6</v>
      </c>
      <c r="B158" s="19" t="s">
        <v>582</v>
      </c>
      <c r="C158" s="19" t="s">
        <v>151</v>
      </c>
      <c r="D158" s="19">
        <v>4</v>
      </c>
      <c r="E158" s="20" t="s">
        <v>173</v>
      </c>
      <c r="F158" s="181" t="s">
        <v>319</v>
      </c>
      <c r="G158" s="181" t="s">
        <v>196</v>
      </c>
      <c r="H158" s="181" t="s">
        <v>526</v>
      </c>
      <c r="I158" s="181" t="s">
        <v>188</v>
      </c>
      <c r="J158" s="182"/>
    </row>
    <row r="159" spans="1:10" ht="25.5">
      <c r="A159" s="286" t="s">
        <v>6</v>
      </c>
      <c r="B159" s="19" t="s">
        <v>582</v>
      </c>
      <c r="C159" s="19" t="s">
        <v>151</v>
      </c>
      <c r="D159" s="19">
        <v>4</v>
      </c>
      <c r="E159" s="20" t="s">
        <v>173</v>
      </c>
      <c r="F159" s="181" t="s">
        <v>356</v>
      </c>
      <c r="G159" s="181" t="s">
        <v>193</v>
      </c>
      <c r="H159" s="181" t="s">
        <v>838</v>
      </c>
      <c r="I159" s="181" t="s">
        <v>188</v>
      </c>
      <c r="J159" s="182"/>
    </row>
    <row r="160" spans="1:10" ht="25.5">
      <c r="A160" s="286" t="s">
        <v>6</v>
      </c>
      <c r="B160" s="19" t="s">
        <v>582</v>
      </c>
      <c r="C160" s="19" t="s">
        <v>151</v>
      </c>
      <c r="D160" s="19">
        <v>4</v>
      </c>
      <c r="E160" s="20" t="s">
        <v>173</v>
      </c>
      <c r="F160" s="181" t="s">
        <v>320</v>
      </c>
      <c r="G160" s="181" t="s">
        <v>198</v>
      </c>
      <c r="H160" s="181" t="s">
        <v>527</v>
      </c>
      <c r="I160" s="181" t="s">
        <v>188</v>
      </c>
      <c r="J160" s="182"/>
    </row>
    <row r="161" spans="1:10" ht="38.25">
      <c r="A161" s="286" t="s">
        <v>6</v>
      </c>
      <c r="B161" s="19" t="s">
        <v>582</v>
      </c>
      <c r="C161" s="19" t="s">
        <v>151</v>
      </c>
      <c r="D161" s="19">
        <v>4</v>
      </c>
      <c r="E161" s="20" t="s">
        <v>173</v>
      </c>
      <c r="F161" s="181" t="s">
        <v>321</v>
      </c>
      <c r="G161" s="181" t="s">
        <v>193</v>
      </c>
      <c r="H161" s="181" t="s">
        <v>528</v>
      </c>
      <c r="I161" s="181" t="s">
        <v>188</v>
      </c>
      <c r="J161" s="182"/>
    </row>
    <row r="162" spans="1:10" ht="25.5">
      <c r="A162" s="286" t="s">
        <v>6</v>
      </c>
      <c r="B162" s="19" t="s">
        <v>582</v>
      </c>
      <c r="C162" s="19" t="s">
        <v>151</v>
      </c>
      <c r="D162" s="19">
        <v>4</v>
      </c>
      <c r="E162" s="20" t="s">
        <v>173</v>
      </c>
      <c r="F162" s="181" t="s">
        <v>322</v>
      </c>
      <c r="G162" s="181" t="s">
        <v>199</v>
      </c>
      <c r="H162" s="181" t="s">
        <v>507</v>
      </c>
      <c r="I162" s="181" t="s">
        <v>188</v>
      </c>
      <c r="J162" s="182"/>
    </row>
    <row r="163" spans="1:10" ht="25.5">
      <c r="A163" s="286" t="s">
        <v>6</v>
      </c>
      <c r="B163" s="19" t="s">
        <v>582</v>
      </c>
      <c r="C163" s="19" t="s">
        <v>151</v>
      </c>
      <c r="D163" s="19">
        <v>4</v>
      </c>
      <c r="E163" s="20" t="s">
        <v>173</v>
      </c>
      <c r="F163" s="181" t="s">
        <v>323</v>
      </c>
      <c r="G163" s="181" t="s">
        <v>192</v>
      </c>
      <c r="H163" s="181" t="s">
        <v>505</v>
      </c>
      <c r="I163" s="181" t="s">
        <v>188</v>
      </c>
      <c r="J163" s="182"/>
    </row>
    <row r="164" spans="1:10" ht="39" thickBot="1">
      <c r="A164" s="286" t="s">
        <v>6</v>
      </c>
      <c r="B164" s="19" t="s">
        <v>582</v>
      </c>
      <c r="C164" s="19" t="s">
        <v>151</v>
      </c>
      <c r="D164" s="19">
        <v>4</v>
      </c>
      <c r="E164" s="20" t="s">
        <v>173</v>
      </c>
      <c r="F164" s="181" t="s">
        <v>839</v>
      </c>
      <c r="G164" s="181" t="s">
        <v>206</v>
      </c>
      <c r="H164" s="181" t="s">
        <v>775</v>
      </c>
      <c r="I164" s="181" t="s">
        <v>188</v>
      </c>
      <c r="J164" s="182"/>
    </row>
    <row r="165" spans="1:10" ht="26.25" thickBot="1">
      <c r="A165" s="286" t="s">
        <v>6</v>
      </c>
      <c r="B165" s="284" t="s">
        <v>493</v>
      </c>
      <c r="C165" s="285" t="s">
        <v>158</v>
      </c>
      <c r="D165" s="284">
        <v>1</v>
      </c>
      <c r="E165" s="284" t="s">
        <v>620</v>
      </c>
      <c r="F165" s="181" t="s">
        <v>840</v>
      </c>
      <c r="G165" s="181" t="s">
        <v>189</v>
      </c>
      <c r="H165" s="181" t="s">
        <v>542</v>
      </c>
      <c r="I165" s="181" t="s">
        <v>188</v>
      </c>
      <c r="J165" s="182"/>
    </row>
    <row r="166" spans="1:10" ht="12.75">
      <c r="A166" s="286" t="s">
        <v>6</v>
      </c>
      <c r="B166" s="284" t="s">
        <v>493</v>
      </c>
      <c r="C166" s="285" t="s">
        <v>158</v>
      </c>
      <c r="D166" s="284">
        <v>1</v>
      </c>
      <c r="E166" s="284" t="s">
        <v>620</v>
      </c>
      <c r="F166" s="179" t="s">
        <v>842</v>
      </c>
      <c r="G166" s="179" t="s">
        <v>189</v>
      </c>
      <c r="H166" s="179" t="s">
        <v>841</v>
      </c>
      <c r="I166" s="179" t="s">
        <v>188</v>
      </c>
      <c r="J166" s="182"/>
    </row>
    <row r="167" spans="1:10" ht="25.5">
      <c r="A167" s="286" t="s">
        <v>6</v>
      </c>
      <c r="B167" s="282" t="s">
        <v>623</v>
      </c>
      <c r="C167" s="283" t="s">
        <v>151</v>
      </c>
      <c r="D167" s="282">
        <v>1</v>
      </c>
      <c r="E167" s="282" t="s">
        <v>624</v>
      </c>
      <c r="F167" s="179" t="s">
        <v>843</v>
      </c>
      <c r="G167" s="181" t="s">
        <v>189</v>
      </c>
      <c r="H167" s="181" t="s">
        <v>542</v>
      </c>
      <c r="I167" s="179" t="s">
        <v>188</v>
      </c>
      <c r="J167" s="182"/>
    </row>
    <row r="168" spans="1:10" ht="12.75">
      <c r="A168" s="286" t="s">
        <v>6</v>
      </c>
      <c r="B168" s="282" t="s">
        <v>623</v>
      </c>
      <c r="C168" s="283" t="s">
        <v>151</v>
      </c>
      <c r="D168" s="282">
        <v>1</v>
      </c>
      <c r="E168" s="282" t="s">
        <v>630</v>
      </c>
      <c r="F168" s="179" t="s">
        <v>846</v>
      </c>
      <c r="G168" s="179" t="s">
        <v>702</v>
      </c>
      <c r="H168" s="179" t="s">
        <v>845</v>
      </c>
      <c r="I168" s="179" t="s">
        <v>188</v>
      </c>
      <c r="J168" s="182"/>
    </row>
    <row r="169" spans="1:10" ht="25.5">
      <c r="A169" s="286" t="s">
        <v>6</v>
      </c>
      <c r="B169" s="282" t="s">
        <v>623</v>
      </c>
      <c r="C169" s="283" t="s">
        <v>151</v>
      </c>
      <c r="D169" s="282">
        <v>1</v>
      </c>
      <c r="E169" s="282" t="s">
        <v>630</v>
      </c>
      <c r="F169" s="179" t="s">
        <v>844</v>
      </c>
      <c r="G169" s="181" t="s">
        <v>189</v>
      </c>
      <c r="H169" s="181" t="s">
        <v>542</v>
      </c>
      <c r="I169" s="179" t="s">
        <v>188</v>
      </c>
      <c r="J169" s="182"/>
    </row>
    <row r="170" spans="1:10" ht="12.75">
      <c r="A170" s="286" t="s">
        <v>7</v>
      </c>
      <c r="B170" s="282" t="s">
        <v>623</v>
      </c>
      <c r="C170" s="283" t="s">
        <v>151</v>
      </c>
      <c r="D170" s="282">
        <v>1</v>
      </c>
      <c r="E170" s="282" t="s">
        <v>637</v>
      </c>
      <c r="F170" s="179" t="s">
        <v>847</v>
      </c>
      <c r="G170" s="179" t="s">
        <v>189</v>
      </c>
      <c r="H170" s="179" t="s">
        <v>685</v>
      </c>
      <c r="I170" s="181" t="s">
        <v>225</v>
      </c>
      <c r="J170" s="182"/>
    </row>
    <row r="171" spans="1:10" ht="12.75">
      <c r="A171" s="286" t="s">
        <v>7</v>
      </c>
      <c r="B171" s="282" t="s">
        <v>623</v>
      </c>
      <c r="C171" s="283" t="s">
        <v>151</v>
      </c>
      <c r="D171" s="282">
        <v>1</v>
      </c>
      <c r="E171" s="282" t="s">
        <v>637</v>
      </c>
      <c r="F171" s="179" t="s">
        <v>848</v>
      </c>
      <c r="G171" s="179" t="s">
        <v>189</v>
      </c>
      <c r="H171" s="179" t="s">
        <v>685</v>
      </c>
      <c r="I171" s="181" t="s">
        <v>225</v>
      </c>
      <c r="J171" s="182"/>
    </row>
    <row r="172" spans="1:10" ht="12.75">
      <c r="A172" s="286" t="s">
        <v>7</v>
      </c>
      <c r="B172" s="282" t="s">
        <v>623</v>
      </c>
      <c r="C172" s="283" t="s">
        <v>151</v>
      </c>
      <c r="D172" s="282">
        <v>1</v>
      </c>
      <c r="E172" s="282" t="s">
        <v>637</v>
      </c>
      <c r="F172" s="179" t="s">
        <v>849</v>
      </c>
      <c r="G172" s="179" t="s">
        <v>189</v>
      </c>
      <c r="H172" s="179" t="s">
        <v>542</v>
      </c>
      <c r="I172" s="181" t="s">
        <v>225</v>
      </c>
      <c r="J172" s="182"/>
    </row>
    <row r="173" spans="1:10" ht="12.75">
      <c r="A173" s="286" t="s">
        <v>7</v>
      </c>
      <c r="B173" s="282" t="s">
        <v>623</v>
      </c>
      <c r="C173" s="283" t="s">
        <v>151</v>
      </c>
      <c r="D173" s="282">
        <v>1</v>
      </c>
      <c r="E173" s="282" t="s">
        <v>637</v>
      </c>
      <c r="F173" s="179" t="s">
        <v>850</v>
      </c>
      <c r="G173" s="179" t="s">
        <v>189</v>
      </c>
      <c r="H173" s="179" t="s">
        <v>685</v>
      </c>
      <c r="I173" s="181" t="s">
        <v>225</v>
      </c>
      <c r="J173" s="182"/>
    </row>
    <row r="174" spans="1:10" ht="13.5" thickBot="1">
      <c r="A174" s="286" t="s">
        <v>45</v>
      </c>
      <c r="B174" s="282" t="s">
        <v>623</v>
      </c>
      <c r="C174" s="283" t="s">
        <v>151</v>
      </c>
      <c r="D174" s="282">
        <v>1</v>
      </c>
      <c r="E174" s="282" t="s">
        <v>637</v>
      </c>
      <c r="F174" s="179" t="s">
        <v>851</v>
      </c>
      <c r="G174" s="179" t="s">
        <v>189</v>
      </c>
      <c r="H174" s="179" t="s">
        <v>542</v>
      </c>
      <c r="I174" s="181" t="s">
        <v>225</v>
      </c>
      <c r="J174" s="182"/>
    </row>
    <row r="175" spans="1:10" ht="26.25" thickBot="1">
      <c r="A175" s="286" t="s">
        <v>6</v>
      </c>
      <c r="B175" s="284" t="s">
        <v>643</v>
      </c>
      <c r="C175" s="285" t="s">
        <v>160</v>
      </c>
      <c r="D175" s="284">
        <v>1</v>
      </c>
      <c r="E175" s="284" t="s">
        <v>642</v>
      </c>
      <c r="F175" s="179" t="s">
        <v>852</v>
      </c>
      <c r="G175" s="179" t="s">
        <v>204</v>
      </c>
      <c r="H175" s="179" t="s">
        <v>856</v>
      </c>
      <c r="I175" s="179" t="s">
        <v>188</v>
      </c>
      <c r="J175" s="182"/>
    </row>
    <row r="176" spans="1:10" ht="26.25" thickBot="1">
      <c r="A176" s="286" t="s">
        <v>6</v>
      </c>
      <c r="B176" s="284" t="s">
        <v>643</v>
      </c>
      <c r="C176" s="285" t="s">
        <v>160</v>
      </c>
      <c r="D176" s="284">
        <v>1</v>
      </c>
      <c r="E176" s="284" t="s">
        <v>642</v>
      </c>
      <c r="F176" s="179" t="s">
        <v>853</v>
      </c>
      <c r="G176" s="179" t="s">
        <v>190</v>
      </c>
      <c r="H176" s="179" t="s">
        <v>857</v>
      </c>
      <c r="I176" s="179" t="s">
        <v>188</v>
      </c>
      <c r="J176" s="182"/>
    </row>
    <row r="177" spans="1:10" ht="26.25" thickBot="1">
      <c r="A177" s="286" t="s">
        <v>6</v>
      </c>
      <c r="B177" s="284" t="s">
        <v>643</v>
      </c>
      <c r="C177" s="285" t="s">
        <v>160</v>
      </c>
      <c r="D177" s="284">
        <v>1</v>
      </c>
      <c r="E177" s="284" t="s">
        <v>642</v>
      </c>
      <c r="F177" s="179" t="s">
        <v>854</v>
      </c>
      <c r="G177" s="179" t="s">
        <v>194</v>
      </c>
      <c r="H177" s="179" t="s">
        <v>858</v>
      </c>
      <c r="I177" s="179" t="s">
        <v>188</v>
      </c>
      <c r="J177" s="182"/>
    </row>
    <row r="178" spans="1:10" ht="26.25" thickBot="1">
      <c r="A178" s="286" t="s">
        <v>6</v>
      </c>
      <c r="B178" s="284" t="s">
        <v>643</v>
      </c>
      <c r="C178" s="285" t="s">
        <v>160</v>
      </c>
      <c r="D178" s="284">
        <v>1</v>
      </c>
      <c r="E178" s="284" t="s">
        <v>642</v>
      </c>
      <c r="F178" s="179" t="s">
        <v>855</v>
      </c>
      <c r="G178" s="179" t="s">
        <v>369</v>
      </c>
      <c r="H178" s="179" t="s">
        <v>525</v>
      </c>
      <c r="I178" s="179" t="s">
        <v>188</v>
      </c>
      <c r="J178" s="182"/>
    </row>
    <row r="179" spans="1:10" ht="26.25" thickBot="1">
      <c r="A179" s="286" t="s">
        <v>45</v>
      </c>
      <c r="B179" s="284" t="s">
        <v>643</v>
      </c>
      <c r="C179" s="285" t="s">
        <v>160</v>
      </c>
      <c r="D179" s="284">
        <v>1</v>
      </c>
      <c r="E179" s="284" t="s">
        <v>642</v>
      </c>
      <c r="F179" s="179" t="s">
        <v>859</v>
      </c>
      <c r="G179" s="179" t="s">
        <v>194</v>
      </c>
      <c r="H179" s="179" t="s">
        <v>858</v>
      </c>
      <c r="I179" s="181" t="s">
        <v>225</v>
      </c>
      <c r="J179" s="182"/>
    </row>
    <row r="180" spans="1:10" ht="26.25" thickBot="1">
      <c r="A180" s="286" t="s">
        <v>45</v>
      </c>
      <c r="B180" s="284" t="s">
        <v>643</v>
      </c>
      <c r="C180" s="285" t="s">
        <v>160</v>
      </c>
      <c r="D180" s="284">
        <v>1</v>
      </c>
      <c r="E180" s="284" t="s">
        <v>642</v>
      </c>
      <c r="F180" s="179" t="s">
        <v>860</v>
      </c>
      <c r="G180" s="179" t="s">
        <v>194</v>
      </c>
      <c r="H180" s="179" t="s">
        <v>858</v>
      </c>
      <c r="I180" s="181" t="s">
        <v>225</v>
      </c>
      <c r="J180" s="182"/>
    </row>
    <row r="181" spans="1:10" ht="26.25" thickBot="1">
      <c r="A181" s="286" t="s">
        <v>45</v>
      </c>
      <c r="B181" s="284" t="s">
        <v>643</v>
      </c>
      <c r="C181" s="285" t="s">
        <v>160</v>
      </c>
      <c r="D181" s="284">
        <v>1</v>
      </c>
      <c r="E181" s="284" t="s">
        <v>642</v>
      </c>
      <c r="F181" s="179" t="s">
        <v>861</v>
      </c>
      <c r="G181" s="179" t="s">
        <v>200</v>
      </c>
      <c r="H181" s="179" t="s">
        <v>201</v>
      </c>
      <c r="I181" s="181" t="s">
        <v>225</v>
      </c>
      <c r="J181" s="182"/>
    </row>
    <row r="182" spans="1:10" ht="26.25" thickBot="1">
      <c r="A182" s="286" t="s">
        <v>45</v>
      </c>
      <c r="B182" s="284" t="s">
        <v>643</v>
      </c>
      <c r="C182" s="285" t="s">
        <v>160</v>
      </c>
      <c r="D182" s="284">
        <v>1</v>
      </c>
      <c r="E182" s="284" t="s">
        <v>642</v>
      </c>
      <c r="F182" s="179" t="s">
        <v>862</v>
      </c>
      <c r="G182" s="179" t="s">
        <v>199</v>
      </c>
      <c r="H182" s="179" t="s">
        <v>863</v>
      </c>
      <c r="I182" s="181" t="s">
        <v>225</v>
      </c>
      <c r="J182" s="182"/>
    </row>
    <row r="183" spans="1:10" ht="26.25" thickBot="1">
      <c r="A183" s="286" t="s">
        <v>6</v>
      </c>
      <c r="B183" s="284" t="s">
        <v>643</v>
      </c>
      <c r="C183" s="285" t="s">
        <v>160</v>
      </c>
      <c r="D183" s="284">
        <v>1</v>
      </c>
      <c r="E183" s="284" t="s">
        <v>647</v>
      </c>
      <c r="F183" s="179" t="s">
        <v>864</v>
      </c>
      <c r="G183" s="179" t="s">
        <v>198</v>
      </c>
      <c r="H183" s="179" t="s">
        <v>867</v>
      </c>
      <c r="I183" s="179" t="s">
        <v>188</v>
      </c>
      <c r="J183" s="182"/>
    </row>
    <row r="184" spans="1:10" ht="26.25" thickBot="1">
      <c r="A184" s="286" t="s">
        <v>45</v>
      </c>
      <c r="B184" s="284" t="s">
        <v>643</v>
      </c>
      <c r="C184" s="285" t="s">
        <v>160</v>
      </c>
      <c r="D184" s="284">
        <v>1</v>
      </c>
      <c r="E184" s="284" t="s">
        <v>647</v>
      </c>
      <c r="F184" s="179" t="s">
        <v>868</v>
      </c>
      <c r="G184" s="179" t="s">
        <v>189</v>
      </c>
      <c r="H184" s="179" t="s">
        <v>388</v>
      </c>
      <c r="I184" s="179" t="s">
        <v>225</v>
      </c>
      <c r="J184" s="182"/>
    </row>
    <row r="185" spans="1:10" ht="26.25" thickBot="1">
      <c r="A185" s="286" t="s">
        <v>45</v>
      </c>
      <c r="B185" s="284" t="s">
        <v>643</v>
      </c>
      <c r="C185" s="285" t="s">
        <v>160</v>
      </c>
      <c r="D185" s="284">
        <v>1</v>
      </c>
      <c r="E185" s="284" t="s">
        <v>647</v>
      </c>
      <c r="F185" s="179" t="s">
        <v>865</v>
      </c>
      <c r="G185" s="179" t="s">
        <v>192</v>
      </c>
      <c r="H185" s="179" t="s">
        <v>191</v>
      </c>
      <c r="I185" s="179" t="s">
        <v>225</v>
      </c>
      <c r="J185" s="182"/>
    </row>
    <row r="186" spans="1:10" ht="25.5">
      <c r="A186" s="286" t="s">
        <v>45</v>
      </c>
      <c r="B186" s="284" t="s">
        <v>643</v>
      </c>
      <c r="C186" s="285" t="s">
        <v>160</v>
      </c>
      <c r="D186" s="284">
        <v>1</v>
      </c>
      <c r="E186" s="284" t="s">
        <v>647</v>
      </c>
      <c r="F186" s="179" t="s">
        <v>866</v>
      </c>
      <c r="G186" s="179" t="s">
        <v>189</v>
      </c>
      <c r="H186" s="179" t="s">
        <v>382</v>
      </c>
      <c r="I186" s="179" t="s">
        <v>225</v>
      </c>
      <c r="J186" s="182"/>
    </row>
    <row r="187" spans="1:10" ht="38.25">
      <c r="A187" s="286" t="s">
        <v>45</v>
      </c>
      <c r="B187" s="282" t="s">
        <v>643</v>
      </c>
      <c r="C187" s="283" t="s">
        <v>160</v>
      </c>
      <c r="D187" s="282">
        <v>2</v>
      </c>
      <c r="E187" s="282" t="s">
        <v>161</v>
      </c>
      <c r="F187" s="179" t="s">
        <v>286</v>
      </c>
      <c r="G187" s="181" t="s">
        <v>204</v>
      </c>
      <c r="H187" s="181" t="s">
        <v>435</v>
      </c>
      <c r="I187" s="181" t="s">
        <v>225</v>
      </c>
      <c r="J187" s="182"/>
    </row>
    <row r="188" spans="1:10" ht="51">
      <c r="A188" s="286" t="s">
        <v>45</v>
      </c>
      <c r="B188" s="282" t="s">
        <v>643</v>
      </c>
      <c r="C188" s="283" t="s">
        <v>160</v>
      </c>
      <c r="D188" s="282">
        <v>2</v>
      </c>
      <c r="E188" s="282" t="s">
        <v>161</v>
      </c>
      <c r="F188" s="181" t="s">
        <v>287</v>
      </c>
      <c r="G188" s="181" t="s">
        <v>189</v>
      </c>
      <c r="H188" s="181" t="s">
        <v>371</v>
      </c>
      <c r="I188" s="181" t="s">
        <v>225</v>
      </c>
      <c r="J188" s="182"/>
    </row>
    <row r="189" spans="1:10" ht="25.5">
      <c r="A189" s="286" t="s">
        <v>45</v>
      </c>
      <c r="B189" s="282" t="s">
        <v>643</v>
      </c>
      <c r="C189" s="283" t="s">
        <v>160</v>
      </c>
      <c r="D189" s="282">
        <v>2</v>
      </c>
      <c r="E189" s="282" t="s">
        <v>161</v>
      </c>
      <c r="F189" s="179" t="s">
        <v>869</v>
      </c>
      <c r="G189" s="179" t="s">
        <v>189</v>
      </c>
      <c r="H189" s="179" t="s">
        <v>371</v>
      </c>
      <c r="I189" s="179" t="s">
        <v>225</v>
      </c>
      <c r="J189" s="182"/>
    </row>
    <row r="190" spans="1:10" ht="25.5">
      <c r="A190" s="286" t="s">
        <v>45</v>
      </c>
      <c r="B190" s="282" t="s">
        <v>643</v>
      </c>
      <c r="C190" s="283" t="s">
        <v>160</v>
      </c>
      <c r="D190" s="282">
        <v>2</v>
      </c>
      <c r="E190" s="282" t="s">
        <v>161</v>
      </c>
      <c r="F190" s="179" t="s">
        <v>289</v>
      </c>
      <c r="G190" s="179" t="s">
        <v>189</v>
      </c>
      <c r="H190" s="179" t="s">
        <v>446</v>
      </c>
      <c r="I190" s="181" t="s">
        <v>225</v>
      </c>
      <c r="J190" s="182"/>
    </row>
    <row r="191" spans="1:10" ht="25.5">
      <c r="A191" s="286" t="s">
        <v>45</v>
      </c>
      <c r="B191" s="282" t="s">
        <v>643</v>
      </c>
      <c r="C191" s="283" t="s">
        <v>160</v>
      </c>
      <c r="D191" s="282">
        <v>2</v>
      </c>
      <c r="E191" s="282" t="s">
        <v>162</v>
      </c>
      <c r="F191" s="179" t="s">
        <v>870</v>
      </c>
      <c r="G191" s="179" t="s">
        <v>189</v>
      </c>
      <c r="H191" s="179" t="s">
        <v>373</v>
      </c>
      <c r="I191" s="181" t="s">
        <v>225</v>
      </c>
      <c r="J191" s="182"/>
    </row>
    <row r="192" spans="1:10" ht="25.5">
      <c r="A192" s="286" t="s">
        <v>45</v>
      </c>
      <c r="B192" s="282" t="s">
        <v>643</v>
      </c>
      <c r="C192" s="283" t="s">
        <v>160</v>
      </c>
      <c r="D192" s="282">
        <v>2</v>
      </c>
      <c r="E192" s="282" t="s">
        <v>162</v>
      </c>
      <c r="F192" s="179" t="s">
        <v>871</v>
      </c>
      <c r="G192" s="179" t="s">
        <v>189</v>
      </c>
      <c r="H192" s="179" t="s">
        <v>872</v>
      </c>
      <c r="I192" s="181" t="s">
        <v>225</v>
      </c>
      <c r="J192" s="182"/>
    </row>
    <row r="193" spans="1:10" ht="25.5">
      <c r="A193" s="286" t="s">
        <v>7</v>
      </c>
      <c r="B193" s="282" t="s">
        <v>643</v>
      </c>
      <c r="C193" s="19" t="s">
        <v>160</v>
      </c>
      <c r="D193" s="19">
        <v>3</v>
      </c>
      <c r="E193" s="20" t="s">
        <v>169</v>
      </c>
      <c r="F193" s="181" t="s">
        <v>873</v>
      </c>
      <c r="G193" s="181" t="s">
        <v>200</v>
      </c>
      <c r="H193" s="181" t="s">
        <v>874</v>
      </c>
      <c r="I193" s="181" t="s">
        <v>225</v>
      </c>
      <c r="J193" s="182"/>
    </row>
    <row r="194" spans="1:10" ht="51">
      <c r="A194" s="286" t="s">
        <v>45</v>
      </c>
      <c r="B194" s="282" t="s">
        <v>643</v>
      </c>
      <c r="C194" s="19" t="s">
        <v>160</v>
      </c>
      <c r="D194" s="19">
        <v>3</v>
      </c>
      <c r="E194" s="20" t="s">
        <v>169</v>
      </c>
      <c r="F194" s="181" t="s">
        <v>875</v>
      </c>
      <c r="G194" s="181" t="s">
        <v>192</v>
      </c>
      <c r="H194" s="181" t="s">
        <v>191</v>
      </c>
      <c r="I194" s="181" t="s">
        <v>225</v>
      </c>
      <c r="J194" s="182"/>
    </row>
    <row r="195" spans="1:10" ht="51">
      <c r="A195" s="286" t="s">
        <v>45</v>
      </c>
      <c r="B195" s="282" t="s">
        <v>643</v>
      </c>
      <c r="C195" s="19" t="s">
        <v>160</v>
      </c>
      <c r="D195" s="19">
        <v>3</v>
      </c>
      <c r="E195" s="20" t="s">
        <v>170</v>
      </c>
      <c r="F195" s="181" t="s">
        <v>876</v>
      </c>
      <c r="G195" s="181" t="s">
        <v>189</v>
      </c>
      <c r="H195" s="181" t="s">
        <v>382</v>
      </c>
      <c r="I195" s="181" t="s">
        <v>225</v>
      </c>
      <c r="J195" s="182"/>
    </row>
    <row r="196" spans="1:10" ht="25.5">
      <c r="A196" s="286" t="s">
        <v>7</v>
      </c>
      <c r="B196" s="282" t="s">
        <v>643</v>
      </c>
      <c r="C196" s="19" t="s">
        <v>160</v>
      </c>
      <c r="D196" s="19">
        <v>4</v>
      </c>
      <c r="E196" s="20" t="s">
        <v>177</v>
      </c>
      <c r="F196" s="181" t="s">
        <v>344</v>
      </c>
      <c r="G196" s="181" t="s">
        <v>189</v>
      </c>
      <c r="H196" s="181" t="s">
        <v>535</v>
      </c>
      <c r="I196" s="181" t="s">
        <v>225</v>
      </c>
      <c r="J196" s="182"/>
    </row>
    <row r="197" spans="1:10" ht="25.5">
      <c r="A197" s="286" t="s">
        <v>45</v>
      </c>
      <c r="B197" s="282" t="s">
        <v>643</v>
      </c>
      <c r="C197" s="19" t="s">
        <v>160</v>
      </c>
      <c r="D197" s="19">
        <v>4</v>
      </c>
      <c r="E197" s="20" t="s">
        <v>177</v>
      </c>
      <c r="F197" s="181" t="s">
        <v>877</v>
      </c>
      <c r="G197" s="181" t="s">
        <v>189</v>
      </c>
      <c r="H197" s="181" t="s">
        <v>879</v>
      </c>
      <c r="I197" s="181" t="s">
        <v>225</v>
      </c>
      <c r="J197" s="182"/>
    </row>
    <row r="198" spans="1:10" ht="63.75">
      <c r="A198" s="286" t="s">
        <v>45</v>
      </c>
      <c r="B198" s="282" t="s">
        <v>643</v>
      </c>
      <c r="C198" s="19" t="s">
        <v>160</v>
      </c>
      <c r="D198" s="19">
        <v>4</v>
      </c>
      <c r="E198" s="20" t="s">
        <v>177</v>
      </c>
      <c r="F198" s="181" t="s">
        <v>345</v>
      </c>
      <c r="G198" s="181" t="s">
        <v>189</v>
      </c>
      <c r="H198" s="181" t="s">
        <v>386</v>
      </c>
      <c r="I198" s="181" t="s">
        <v>225</v>
      </c>
      <c r="J198" s="182"/>
    </row>
    <row r="199" spans="1:10" ht="25.5">
      <c r="A199" s="286" t="s">
        <v>45</v>
      </c>
      <c r="B199" s="282" t="s">
        <v>643</v>
      </c>
      <c r="C199" s="19" t="s">
        <v>160</v>
      </c>
      <c r="D199" s="19">
        <v>4</v>
      </c>
      <c r="E199" s="20" t="s">
        <v>177</v>
      </c>
      <c r="F199" s="181" t="s">
        <v>878</v>
      </c>
      <c r="G199" s="181" t="s">
        <v>204</v>
      </c>
      <c r="H199" s="181" t="s">
        <v>762</v>
      </c>
      <c r="I199" s="181" t="s">
        <v>225</v>
      </c>
      <c r="J199" s="182"/>
    </row>
    <row r="200" spans="1:10" ht="25.5">
      <c r="A200" s="286" t="s">
        <v>6</v>
      </c>
      <c r="B200" s="282" t="s">
        <v>643</v>
      </c>
      <c r="C200" s="19" t="s">
        <v>160</v>
      </c>
      <c r="D200" s="19">
        <v>4</v>
      </c>
      <c r="E200" s="20" t="s">
        <v>178</v>
      </c>
      <c r="F200" s="181" t="s">
        <v>880</v>
      </c>
      <c r="G200" s="181" t="s">
        <v>385</v>
      </c>
      <c r="H200" s="181" t="s">
        <v>881</v>
      </c>
      <c r="I200" s="181" t="s">
        <v>188</v>
      </c>
      <c r="J200" s="182"/>
    </row>
    <row r="201" spans="1:10" ht="38.25">
      <c r="A201" s="286" t="s">
        <v>6</v>
      </c>
      <c r="B201" s="282" t="s">
        <v>643</v>
      </c>
      <c r="C201" s="19" t="s">
        <v>160</v>
      </c>
      <c r="D201" s="19">
        <v>4</v>
      </c>
      <c r="E201" s="20" t="s">
        <v>178</v>
      </c>
      <c r="F201" s="181" t="s">
        <v>346</v>
      </c>
      <c r="G201" s="181" t="s">
        <v>189</v>
      </c>
      <c r="H201" s="181" t="s">
        <v>536</v>
      </c>
      <c r="I201" s="181" t="s">
        <v>188</v>
      </c>
      <c r="J201" s="182"/>
    </row>
    <row r="202" spans="1:10" ht="38.25">
      <c r="A202" s="286" t="s">
        <v>6</v>
      </c>
      <c r="B202" s="282" t="s">
        <v>643</v>
      </c>
      <c r="C202" s="19" t="s">
        <v>160</v>
      </c>
      <c r="D202" s="19">
        <v>4</v>
      </c>
      <c r="E202" s="20" t="s">
        <v>178</v>
      </c>
      <c r="F202" s="181" t="s">
        <v>347</v>
      </c>
      <c r="G202" s="181" t="s">
        <v>530</v>
      </c>
      <c r="H202" s="181" t="s">
        <v>537</v>
      </c>
      <c r="I202" s="181" t="s">
        <v>188</v>
      </c>
      <c r="J202" s="182"/>
    </row>
    <row r="203" spans="1:10" ht="51">
      <c r="A203" s="286" t="s">
        <v>7</v>
      </c>
      <c r="B203" s="282" t="s">
        <v>643</v>
      </c>
      <c r="C203" s="19" t="s">
        <v>160</v>
      </c>
      <c r="D203" s="19">
        <v>4</v>
      </c>
      <c r="E203" s="20" t="s">
        <v>178</v>
      </c>
      <c r="F203" s="181" t="s">
        <v>364</v>
      </c>
      <c r="G203" s="181" t="s">
        <v>369</v>
      </c>
      <c r="H203" s="181" t="s">
        <v>675</v>
      </c>
      <c r="I203" s="181" t="s">
        <v>225</v>
      </c>
      <c r="J203" s="182"/>
    </row>
    <row r="204" spans="1:10" ht="12.75">
      <c r="A204" s="180"/>
      <c r="B204" s="19"/>
      <c r="C204" s="19"/>
      <c r="D204" s="19"/>
      <c r="E204" s="20"/>
      <c r="F204" s="181"/>
      <c r="G204" s="181"/>
      <c r="H204" s="181"/>
      <c r="I204" s="181"/>
      <c r="J204" s="182"/>
    </row>
    <row r="205" spans="1:10" ht="12.75">
      <c r="A205" s="180"/>
      <c r="B205" s="19"/>
      <c r="C205" s="19"/>
      <c r="D205" s="19"/>
      <c r="E205" s="20"/>
      <c r="F205" s="181"/>
      <c r="G205" s="181"/>
      <c r="H205" s="181"/>
      <c r="I205" s="181"/>
      <c r="J205" s="182"/>
    </row>
    <row r="206" spans="1:10" ht="12.75">
      <c r="A206" s="180"/>
      <c r="B206" s="19"/>
      <c r="C206" s="19"/>
      <c r="D206" s="19"/>
      <c r="E206" s="20"/>
      <c r="F206" s="181"/>
      <c r="G206" s="181"/>
      <c r="H206" s="181"/>
      <c r="I206" s="181"/>
      <c r="J206" s="182"/>
    </row>
    <row r="207" spans="1:10" ht="12.75">
      <c r="A207" s="180"/>
      <c r="B207" s="19"/>
      <c r="C207" s="19"/>
      <c r="D207" s="19"/>
      <c r="E207" s="20"/>
      <c r="F207" s="181"/>
      <c r="G207" s="181"/>
      <c r="H207" s="181"/>
      <c r="I207" s="181"/>
      <c r="J207" s="182"/>
    </row>
    <row r="208" spans="1:10" ht="12.75">
      <c r="A208" s="180"/>
      <c r="B208" s="19"/>
      <c r="C208" s="19"/>
      <c r="D208" s="19"/>
      <c r="E208" s="20"/>
      <c r="F208" s="181"/>
      <c r="G208" s="181"/>
      <c r="H208" s="181"/>
      <c r="I208" s="181"/>
      <c r="J208" s="182"/>
    </row>
    <row r="209" spans="1:10" ht="12.75">
      <c r="A209" s="180"/>
      <c r="B209" s="19"/>
      <c r="C209" s="19"/>
      <c r="D209" s="19"/>
      <c r="E209" s="20"/>
      <c r="F209" s="181"/>
      <c r="G209" s="181"/>
      <c r="H209" s="181"/>
      <c r="I209" s="181"/>
      <c r="J209" s="182"/>
    </row>
    <row r="210" spans="1:10" ht="12.75">
      <c r="A210" s="180"/>
      <c r="B210" s="19"/>
      <c r="C210" s="19"/>
      <c r="D210" s="19"/>
      <c r="E210" s="20"/>
      <c r="F210" s="181"/>
      <c r="G210" s="181"/>
      <c r="H210" s="181"/>
      <c r="I210" s="181"/>
      <c r="J210" s="182"/>
    </row>
    <row r="211" spans="1:10" ht="12.75">
      <c r="A211" s="180"/>
      <c r="B211" s="19"/>
      <c r="C211" s="19"/>
      <c r="D211" s="19"/>
      <c r="E211" s="20"/>
      <c r="F211" s="181"/>
      <c r="G211" s="181"/>
      <c r="H211" s="181"/>
      <c r="I211" s="181"/>
      <c r="J211" s="182"/>
    </row>
    <row r="212" spans="1:10" ht="12.75">
      <c r="A212" s="180"/>
      <c r="B212" s="19"/>
      <c r="C212" s="19"/>
      <c r="D212" s="19"/>
      <c r="E212" s="20"/>
      <c r="F212" s="181"/>
      <c r="G212" s="181"/>
      <c r="H212" s="181"/>
      <c r="I212" s="181"/>
      <c r="J212" s="182"/>
    </row>
    <row r="213" spans="1:10" ht="12.75">
      <c r="A213" s="180"/>
      <c r="B213" s="19"/>
      <c r="C213" s="19"/>
      <c r="D213" s="19"/>
      <c r="E213" s="20"/>
      <c r="F213" s="181"/>
      <c r="G213" s="181"/>
      <c r="H213" s="181"/>
      <c r="I213" s="181"/>
      <c r="J213" s="182"/>
    </row>
    <row r="214" spans="1:10" ht="12.75">
      <c r="A214" s="180"/>
      <c r="B214" s="19"/>
      <c r="C214" s="19"/>
      <c r="D214" s="19"/>
      <c r="E214" s="20"/>
      <c r="F214" s="181"/>
      <c r="G214" s="181"/>
      <c r="H214" s="181"/>
      <c r="I214" s="181"/>
      <c r="J214" s="182"/>
    </row>
    <row r="215" spans="1:10" ht="12.75">
      <c r="A215" s="180"/>
      <c r="B215" s="19"/>
      <c r="C215" s="19"/>
      <c r="D215" s="19"/>
      <c r="E215" s="20"/>
      <c r="F215" s="181"/>
      <c r="G215" s="181"/>
      <c r="H215" s="181"/>
      <c r="I215" s="181"/>
      <c r="J215" s="182"/>
    </row>
    <row r="216" spans="1:10" ht="12.75">
      <c r="A216" s="180"/>
      <c r="B216" s="19"/>
      <c r="C216" s="19"/>
      <c r="D216" s="19"/>
      <c r="E216" s="20"/>
      <c r="F216" s="181"/>
      <c r="G216" s="181"/>
      <c r="H216" s="181"/>
      <c r="I216" s="181"/>
      <c r="J216" s="182"/>
    </row>
    <row r="217" spans="1:10" ht="12.75">
      <c r="A217" s="180"/>
      <c r="B217" s="19"/>
      <c r="C217" s="19"/>
      <c r="D217" s="19"/>
      <c r="E217" s="20"/>
      <c r="F217" s="181"/>
      <c r="G217" s="181"/>
      <c r="H217" s="181"/>
      <c r="I217" s="181"/>
      <c r="J217" s="182"/>
    </row>
    <row r="218" spans="1:10" ht="12.75">
      <c r="A218" s="180"/>
      <c r="B218" s="19"/>
      <c r="C218" s="19"/>
      <c r="D218" s="19"/>
      <c r="E218" s="20"/>
      <c r="F218" s="181"/>
      <c r="G218" s="181"/>
      <c r="H218" s="181"/>
      <c r="I218" s="181"/>
      <c r="J218" s="182"/>
    </row>
    <row r="219" spans="1:10" ht="12.75">
      <c r="A219" s="180"/>
      <c r="B219" s="19"/>
      <c r="C219" s="19"/>
      <c r="D219" s="19"/>
      <c r="E219" s="20"/>
      <c r="F219" s="181"/>
      <c r="G219" s="181"/>
      <c r="H219" s="181"/>
      <c r="I219" s="181"/>
      <c r="J219" s="182"/>
    </row>
    <row r="220" spans="1:10" ht="12.75">
      <c r="A220" s="180"/>
      <c r="B220" s="19"/>
      <c r="C220" s="19"/>
      <c r="D220" s="19"/>
      <c r="E220" s="20"/>
      <c r="F220" s="181"/>
      <c r="G220" s="181"/>
      <c r="H220" s="181"/>
      <c r="I220" s="181"/>
      <c r="J220" s="182"/>
    </row>
    <row r="221" spans="1:10" ht="12.75">
      <c r="A221" s="180"/>
      <c r="B221" s="19"/>
      <c r="C221" s="19"/>
      <c r="D221" s="19"/>
      <c r="E221" s="20"/>
      <c r="F221" s="181"/>
      <c r="G221" s="181"/>
      <c r="H221" s="181"/>
      <c r="I221" s="181"/>
      <c r="J221" s="182"/>
    </row>
    <row r="222" spans="1:10" ht="12.75">
      <c r="A222" s="180"/>
      <c r="B222" s="19"/>
      <c r="C222" s="19"/>
      <c r="D222" s="19"/>
      <c r="E222" s="20"/>
      <c r="F222" s="181"/>
      <c r="G222" s="181"/>
      <c r="H222" s="181"/>
      <c r="I222" s="181"/>
      <c r="J222" s="182"/>
    </row>
    <row r="223" spans="1:10" ht="12.75">
      <c r="A223" s="180"/>
      <c r="B223" s="19"/>
      <c r="C223" s="19"/>
      <c r="D223" s="19"/>
      <c r="E223" s="20"/>
      <c r="F223" s="181"/>
      <c r="G223" s="181"/>
      <c r="H223" s="181"/>
      <c r="I223" s="181"/>
      <c r="J223" s="182"/>
    </row>
    <row r="224" spans="1:10" ht="12.75">
      <c r="A224" s="180"/>
      <c r="B224" s="19"/>
      <c r="C224" s="19"/>
      <c r="D224" s="19"/>
      <c r="E224" s="20"/>
      <c r="F224" s="181"/>
      <c r="G224" s="181"/>
      <c r="H224" s="181"/>
      <c r="I224" s="181"/>
      <c r="J224" s="182"/>
    </row>
    <row r="225" spans="1:10" ht="12.75">
      <c r="A225" s="180"/>
      <c r="B225" s="19"/>
      <c r="C225" s="19"/>
      <c r="D225" s="19"/>
      <c r="E225" s="20"/>
      <c r="F225" s="181"/>
      <c r="G225" s="181"/>
      <c r="H225" s="181"/>
      <c r="I225" s="181"/>
      <c r="J225" s="182"/>
    </row>
    <row r="226" spans="1:10" ht="12.75">
      <c r="A226" s="180"/>
      <c r="B226" s="19"/>
      <c r="C226" s="19"/>
      <c r="D226" s="19"/>
      <c r="E226" s="20"/>
      <c r="F226" s="181"/>
      <c r="G226" s="181"/>
      <c r="H226" s="181"/>
      <c r="I226" s="181"/>
      <c r="J226" s="182"/>
    </row>
    <row r="227" spans="1:10" ht="12.75">
      <c r="A227" s="180"/>
      <c r="B227" s="19"/>
      <c r="C227" s="19"/>
      <c r="D227" s="19"/>
      <c r="E227" s="20"/>
      <c r="F227" s="181"/>
      <c r="G227" s="181"/>
      <c r="H227" s="181"/>
      <c r="I227" s="181"/>
      <c r="J227" s="182"/>
    </row>
    <row r="228" spans="1:10" ht="12.75">
      <c r="A228" s="180"/>
      <c r="B228" s="19"/>
      <c r="C228" s="19"/>
      <c r="D228" s="19"/>
      <c r="E228" s="20"/>
      <c r="F228" s="181"/>
      <c r="G228" s="181"/>
      <c r="H228" s="181"/>
      <c r="I228" s="181"/>
      <c r="J228" s="182"/>
    </row>
    <row r="229" spans="1:10" ht="12.75">
      <c r="A229" s="180"/>
      <c r="B229" s="19"/>
      <c r="C229" s="19"/>
      <c r="D229" s="19"/>
      <c r="E229" s="20"/>
      <c r="F229" s="181"/>
      <c r="G229" s="181"/>
      <c r="H229" s="181"/>
      <c r="I229" s="181"/>
      <c r="J229" s="182"/>
    </row>
    <row r="230" spans="1:10" ht="12.75">
      <c r="A230" s="180"/>
      <c r="B230" s="19"/>
      <c r="C230" s="19"/>
      <c r="D230" s="19"/>
      <c r="E230" s="20"/>
      <c r="F230" s="181"/>
      <c r="G230" s="181"/>
      <c r="H230" s="181"/>
      <c r="I230" s="181"/>
      <c r="J230" s="182"/>
    </row>
    <row r="231" spans="1:10" ht="12.75">
      <c r="A231" s="180"/>
      <c r="B231" s="19"/>
      <c r="C231" s="19"/>
      <c r="D231" s="19"/>
      <c r="E231" s="20"/>
      <c r="F231" s="181"/>
      <c r="G231" s="181"/>
      <c r="H231" s="181"/>
      <c r="I231" s="181"/>
      <c r="J231" s="182"/>
    </row>
    <row r="232" spans="1:10" ht="12.75">
      <c r="A232" s="180"/>
      <c r="B232" s="19"/>
      <c r="C232" s="19"/>
      <c r="D232" s="19"/>
      <c r="E232" s="20"/>
      <c r="F232" s="181"/>
      <c r="G232" s="181"/>
      <c r="H232" s="181"/>
      <c r="I232" s="181"/>
      <c r="J232" s="182"/>
    </row>
    <row r="233" spans="1:10" ht="12.75">
      <c r="A233" s="180"/>
      <c r="B233" s="19"/>
      <c r="C233" s="19"/>
      <c r="D233" s="19"/>
      <c r="E233" s="20"/>
      <c r="F233" s="181"/>
      <c r="G233" s="181"/>
      <c r="H233" s="181"/>
      <c r="I233" s="181"/>
      <c r="J233" s="182"/>
    </row>
    <row r="234" spans="1:10" ht="12.75">
      <c r="A234" s="180"/>
      <c r="B234" s="19"/>
      <c r="C234" s="19"/>
      <c r="D234" s="19"/>
      <c r="E234" s="20"/>
      <c r="F234" s="181"/>
      <c r="G234" s="181"/>
      <c r="H234" s="181"/>
      <c r="I234" s="181"/>
      <c r="J234" s="182"/>
    </row>
    <row r="235" spans="1:10" ht="12.75">
      <c r="A235" s="180"/>
      <c r="B235" s="19"/>
      <c r="C235" s="19"/>
      <c r="D235" s="19"/>
      <c r="E235" s="20"/>
      <c r="F235" s="181"/>
      <c r="G235" s="181"/>
      <c r="H235" s="181"/>
      <c r="I235" s="181"/>
      <c r="J235" s="182"/>
    </row>
    <row r="236" spans="1:10" ht="12.75">
      <c r="A236" s="180"/>
      <c r="B236" s="19"/>
      <c r="C236" s="19"/>
      <c r="D236" s="19"/>
      <c r="E236" s="20"/>
      <c r="F236" s="181"/>
      <c r="G236" s="181"/>
      <c r="H236" s="181"/>
      <c r="I236" s="181"/>
      <c r="J236" s="182"/>
    </row>
    <row r="237" spans="1:10" ht="12.75">
      <c r="A237" s="180"/>
      <c r="B237" s="19"/>
      <c r="C237" s="19"/>
      <c r="D237" s="19"/>
      <c r="E237" s="20"/>
      <c r="F237" s="181"/>
      <c r="G237" s="181"/>
      <c r="H237" s="181"/>
      <c r="I237" s="181"/>
      <c r="J237" s="182"/>
    </row>
    <row r="238" spans="1:10" ht="12.75">
      <c r="A238" s="180"/>
      <c r="B238" s="19"/>
      <c r="C238" s="19"/>
      <c r="D238" s="19"/>
      <c r="E238" s="20"/>
      <c r="F238" s="181"/>
      <c r="G238" s="181"/>
      <c r="H238" s="181"/>
      <c r="I238" s="181"/>
      <c r="J238" s="182"/>
    </row>
    <row r="239" spans="1:10" ht="12.75">
      <c r="A239" s="180"/>
      <c r="B239" s="19"/>
      <c r="C239" s="19"/>
      <c r="D239" s="19"/>
      <c r="E239" s="20"/>
      <c r="F239" s="181"/>
      <c r="G239" s="181"/>
      <c r="H239" s="181"/>
      <c r="I239" s="181"/>
      <c r="J239" s="182"/>
    </row>
    <row r="240" spans="1:10" ht="12.75">
      <c r="A240" s="180"/>
      <c r="B240" s="19"/>
      <c r="C240" s="19"/>
      <c r="D240" s="19"/>
      <c r="E240" s="20"/>
      <c r="F240" s="181"/>
      <c r="G240" s="181"/>
      <c r="H240" s="181"/>
      <c r="I240" s="181"/>
      <c r="J240" s="182"/>
    </row>
    <row r="241" spans="1:10" ht="12.75">
      <c r="A241" s="180"/>
      <c r="B241" s="19"/>
      <c r="C241" s="19"/>
      <c r="D241" s="19"/>
      <c r="E241" s="20"/>
      <c r="F241" s="181"/>
      <c r="G241" s="181"/>
      <c r="H241" s="181"/>
      <c r="I241" s="181"/>
      <c r="J241" s="182"/>
    </row>
    <row r="242" spans="1:10" ht="12.75">
      <c r="A242" s="180"/>
      <c r="B242" s="19"/>
      <c r="C242" s="19"/>
      <c r="D242" s="19"/>
      <c r="E242" s="20"/>
      <c r="F242" s="181"/>
      <c r="G242" s="181"/>
      <c r="H242" s="181"/>
      <c r="I242" s="181"/>
      <c r="J242" s="182"/>
    </row>
    <row r="243" spans="1:10" ht="12.75">
      <c r="A243" s="180"/>
      <c r="B243" s="19"/>
      <c r="C243" s="19"/>
      <c r="D243" s="19"/>
      <c r="E243" s="20"/>
      <c r="F243" s="181"/>
      <c r="G243" s="181"/>
      <c r="H243" s="181"/>
      <c r="I243" s="181"/>
      <c r="J243" s="182"/>
    </row>
    <row r="244" spans="1:10" ht="12.75">
      <c r="A244" s="180"/>
      <c r="B244" s="19"/>
      <c r="C244" s="19"/>
      <c r="D244" s="19"/>
      <c r="E244" s="20"/>
      <c r="F244" s="181"/>
      <c r="G244" s="181"/>
      <c r="H244" s="181"/>
      <c r="I244" s="181"/>
      <c r="J244" s="182"/>
    </row>
    <row r="245" spans="1:10" ht="12.75">
      <c r="A245" s="180"/>
      <c r="B245" s="19"/>
      <c r="C245" s="19"/>
      <c r="D245" s="19"/>
      <c r="E245" s="20"/>
      <c r="F245" s="181"/>
      <c r="G245" s="181"/>
      <c r="H245" s="181"/>
      <c r="I245" s="181"/>
      <c r="J245" s="182"/>
    </row>
    <row r="246" spans="1:10" ht="12.75">
      <c r="A246" s="180"/>
      <c r="B246" s="19"/>
      <c r="C246" s="19"/>
      <c r="D246" s="19"/>
      <c r="E246" s="20"/>
      <c r="F246" s="181"/>
      <c r="G246" s="181"/>
      <c r="H246" s="181"/>
      <c r="I246" s="181"/>
      <c r="J246" s="182"/>
    </row>
    <row r="247" spans="1:10" ht="12.75">
      <c r="A247" s="180"/>
      <c r="B247" s="19"/>
      <c r="C247" s="19"/>
      <c r="D247" s="19"/>
      <c r="E247" s="20"/>
      <c r="F247" s="181"/>
      <c r="G247" s="181"/>
      <c r="H247" s="181"/>
      <c r="I247" s="181"/>
      <c r="J247" s="182"/>
    </row>
    <row r="248" spans="1:10" ht="12.75">
      <c r="A248" s="180"/>
      <c r="B248" s="19"/>
      <c r="C248" s="19"/>
      <c r="D248" s="19"/>
      <c r="E248" s="20"/>
      <c r="F248" s="181"/>
      <c r="G248" s="181"/>
      <c r="H248" s="181"/>
      <c r="I248" s="181"/>
      <c r="J248" s="182"/>
    </row>
    <row r="249" spans="1:10" ht="12.75">
      <c r="A249" s="180"/>
      <c r="B249" s="19"/>
      <c r="C249" s="19"/>
      <c r="D249" s="19"/>
      <c r="E249" s="20"/>
      <c r="F249" s="181"/>
      <c r="G249" s="181"/>
      <c r="H249" s="181"/>
      <c r="I249" s="181"/>
      <c r="J249" s="182"/>
    </row>
    <row r="250" spans="1:10" ht="12.75">
      <c r="A250" s="180"/>
      <c r="B250" s="19"/>
      <c r="C250" s="19"/>
      <c r="D250" s="19"/>
      <c r="E250" s="20"/>
      <c r="F250" s="181"/>
      <c r="G250" s="181"/>
      <c r="H250" s="181"/>
      <c r="I250" s="181"/>
      <c r="J250" s="182"/>
    </row>
    <row r="251" spans="1:10" ht="12.75">
      <c r="A251" s="180"/>
      <c r="B251" s="19"/>
      <c r="C251" s="19"/>
      <c r="D251" s="19"/>
      <c r="E251" s="20"/>
      <c r="F251" s="181"/>
      <c r="G251" s="181"/>
      <c r="H251" s="181"/>
      <c r="I251" s="181"/>
      <c r="J251" s="182"/>
    </row>
    <row r="252" spans="1:10" ht="12.75">
      <c r="A252" s="180"/>
      <c r="B252" s="19"/>
      <c r="C252" s="19"/>
      <c r="D252" s="19"/>
      <c r="E252" s="20"/>
      <c r="F252" s="181"/>
      <c r="G252" s="181"/>
      <c r="H252" s="181"/>
      <c r="I252" s="181"/>
      <c r="J252" s="182"/>
    </row>
    <row r="253" spans="1:10" ht="12.75">
      <c r="A253" s="180"/>
      <c r="B253" s="19"/>
      <c r="C253" s="19"/>
      <c r="D253" s="19"/>
      <c r="E253" s="20"/>
      <c r="F253" s="181"/>
      <c r="G253" s="181"/>
      <c r="H253" s="181"/>
      <c r="I253" s="181"/>
      <c r="J253" s="182"/>
    </row>
    <row r="254" spans="1:10" ht="12.75">
      <c r="A254" s="180"/>
      <c r="B254" s="19"/>
      <c r="C254" s="19"/>
      <c r="D254" s="19"/>
      <c r="E254" s="20"/>
      <c r="F254" s="181"/>
      <c r="G254" s="181"/>
      <c r="H254" s="181"/>
      <c r="I254" s="181"/>
      <c r="J254" s="182"/>
    </row>
    <row r="255" spans="1:10" ht="12.75">
      <c r="A255" s="179"/>
      <c r="B255" s="179"/>
      <c r="C255" s="179"/>
      <c r="D255" s="179"/>
      <c r="E255" s="179"/>
      <c r="F255" s="179"/>
      <c r="G255" s="179"/>
      <c r="H255" s="179"/>
      <c r="I255" s="179"/>
      <c r="J255" s="182"/>
    </row>
    <row r="256" spans="1:10" ht="12.75">
      <c r="A256" s="179"/>
      <c r="B256" s="179"/>
      <c r="C256" s="179"/>
      <c r="D256" s="179"/>
      <c r="E256" s="179"/>
      <c r="F256" s="179"/>
      <c r="G256" s="179"/>
      <c r="H256" s="179"/>
      <c r="I256" s="179"/>
      <c r="J256" s="182"/>
    </row>
    <row r="257" spans="1:10" ht="12.75">
      <c r="A257" s="179"/>
      <c r="B257" s="179"/>
      <c r="C257" s="179"/>
      <c r="D257" s="179"/>
      <c r="E257" s="179"/>
      <c r="F257" s="179"/>
      <c r="G257" s="179"/>
      <c r="H257" s="179"/>
      <c r="I257" s="179"/>
      <c r="J257" s="182"/>
    </row>
    <row r="258" spans="1:10" ht="12.75">
      <c r="A258" s="179"/>
      <c r="B258" s="179"/>
      <c r="C258" s="179"/>
      <c r="D258" s="179"/>
      <c r="E258" s="179"/>
      <c r="F258" s="179"/>
      <c r="G258" s="179"/>
      <c r="H258" s="179"/>
      <c r="I258" s="179"/>
      <c r="J258" s="182"/>
    </row>
    <row r="259" spans="1:10" ht="12.75">
      <c r="A259" s="179"/>
      <c r="B259" s="179"/>
      <c r="C259" s="179"/>
      <c r="D259" s="179"/>
      <c r="E259" s="179"/>
      <c r="F259" s="179"/>
      <c r="G259" s="179"/>
      <c r="H259" s="179"/>
      <c r="I259" s="179"/>
      <c r="J259" s="182"/>
    </row>
    <row r="260" spans="1:10" ht="12.75">
      <c r="A260" s="179"/>
      <c r="B260" s="179"/>
      <c r="C260" s="179"/>
      <c r="D260" s="179"/>
      <c r="E260" s="179"/>
      <c r="F260" s="179"/>
      <c r="G260" s="179"/>
      <c r="H260" s="179"/>
      <c r="I260" s="179"/>
      <c r="J260" s="182"/>
    </row>
    <row r="261" spans="1:10" ht="12.75">
      <c r="A261" s="179"/>
      <c r="B261" s="179"/>
      <c r="C261" s="179"/>
      <c r="D261" s="179"/>
      <c r="E261" s="179"/>
      <c r="F261" s="179"/>
      <c r="G261" s="179"/>
      <c r="H261" s="179"/>
      <c r="I261" s="179"/>
      <c r="J261" s="182"/>
    </row>
    <row r="262" spans="1:10" ht="12.75">
      <c r="A262" s="180"/>
      <c r="B262" s="19"/>
      <c r="C262" s="19"/>
      <c r="D262" s="19"/>
      <c r="E262" s="20"/>
      <c r="F262" s="181"/>
      <c r="G262" s="181"/>
      <c r="H262" s="181"/>
      <c r="I262" s="181"/>
      <c r="J262" s="182"/>
    </row>
    <row r="263" spans="1:10" ht="12.75">
      <c r="A263" s="180"/>
      <c r="B263" s="19"/>
      <c r="C263" s="19"/>
      <c r="D263" s="19"/>
      <c r="E263" s="20"/>
      <c r="F263" s="181"/>
      <c r="G263" s="181"/>
      <c r="H263" s="181"/>
      <c r="I263" s="181"/>
      <c r="J263" s="182"/>
    </row>
    <row r="264" spans="1:10" ht="12.75">
      <c r="A264" s="180"/>
      <c r="B264" s="19"/>
      <c r="C264" s="19"/>
      <c r="D264" s="19"/>
      <c r="E264" s="20"/>
      <c r="F264" s="181"/>
      <c r="G264" s="181"/>
      <c r="H264" s="181"/>
      <c r="I264" s="181"/>
      <c r="J264" s="182"/>
    </row>
    <row r="265" spans="1:10" ht="12.75">
      <c r="A265" s="180"/>
      <c r="B265" s="19"/>
      <c r="C265" s="19"/>
      <c r="D265" s="19"/>
      <c r="E265" s="20"/>
      <c r="F265" s="181"/>
      <c r="G265" s="181"/>
      <c r="H265" s="181"/>
      <c r="I265" s="181"/>
      <c r="J265" s="182"/>
    </row>
    <row r="266" spans="1:10" ht="12.75">
      <c r="A266" s="180"/>
      <c r="B266" s="19"/>
      <c r="C266" s="19"/>
      <c r="D266" s="19"/>
      <c r="E266" s="20"/>
      <c r="F266" s="181"/>
      <c r="G266" s="181"/>
      <c r="H266" s="181"/>
      <c r="I266" s="181"/>
      <c r="J266" s="182"/>
    </row>
    <row r="267" spans="1:10" ht="12.75">
      <c r="A267" s="180"/>
      <c r="B267" s="19"/>
      <c r="C267" s="19"/>
      <c r="D267" s="19"/>
      <c r="E267" s="20"/>
      <c r="F267" s="181"/>
      <c r="G267" s="181"/>
      <c r="H267" s="181"/>
      <c r="I267" s="181"/>
      <c r="J267" s="182"/>
    </row>
    <row r="268" spans="1:10" ht="12.75">
      <c r="A268" s="180"/>
      <c r="B268" s="19"/>
      <c r="C268" s="19"/>
      <c r="D268" s="19"/>
      <c r="E268" s="20"/>
      <c r="F268" s="181"/>
      <c r="G268" s="181"/>
      <c r="H268" s="181"/>
      <c r="I268" s="181"/>
      <c r="J268" s="182"/>
    </row>
    <row r="269" spans="1:10" ht="12.75">
      <c r="A269" s="180"/>
      <c r="B269" s="19"/>
      <c r="C269" s="19"/>
      <c r="D269" s="19"/>
      <c r="E269" s="20"/>
      <c r="F269" s="181"/>
      <c r="G269" s="181"/>
      <c r="H269" s="181"/>
      <c r="I269" s="181"/>
      <c r="J269" s="182"/>
    </row>
    <row r="270" spans="1:10" ht="12.75">
      <c r="A270" s="180"/>
      <c r="B270" s="19"/>
      <c r="C270" s="19"/>
      <c r="D270" s="19"/>
      <c r="E270" s="20"/>
      <c r="F270" s="45"/>
      <c r="G270" s="45"/>
      <c r="H270" s="45"/>
      <c r="I270" s="181"/>
      <c r="J270" s="113"/>
    </row>
    <row r="271" spans="1:10" ht="12.75">
      <c r="A271" s="180"/>
      <c r="B271" s="19"/>
      <c r="C271" s="19"/>
      <c r="D271" s="19"/>
      <c r="E271" s="20"/>
      <c r="F271" s="45"/>
      <c r="G271" s="45"/>
      <c r="H271" s="45"/>
      <c r="I271" s="181"/>
      <c r="J271" s="113"/>
    </row>
    <row r="272" spans="1:10" ht="12.75">
      <c r="A272" s="180"/>
      <c r="B272" s="19"/>
      <c r="C272" s="19"/>
      <c r="D272" s="19"/>
      <c r="E272" s="20"/>
      <c r="F272" s="45"/>
      <c r="G272" s="45"/>
      <c r="H272" s="45"/>
      <c r="I272" s="181"/>
      <c r="J272" s="113"/>
    </row>
    <row r="273" spans="1:10" ht="12.75">
      <c r="A273" s="180"/>
      <c r="B273" s="19"/>
      <c r="C273" s="19"/>
      <c r="D273" s="19"/>
      <c r="E273" s="20"/>
      <c r="F273" s="45"/>
      <c r="G273" s="45"/>
      <c r="H273" s="45"/>
      <c r="I273" s="181"/>
      <c r="J273" s="113"/>
    </row>
    <row r="274" spans="1:10" ht="12.75">
      <c r="A274" s="180"/>
      <c r="B274" s="19"/>
      <c r="C274" s="19"/>
      <c r="D274" s="19"/>
      <c r="E274" s="20"/>
      <c r="F274" s="45"/>
      <c r="G274" s="45"/>
      <c r="H274" s="45"/>
      <c r="I274" s="181"/>
      <c r="J274" s="113"/>
    </row>
    <row r="275" spans="1:10" ht="12.75">
      <c r="A275" s="180"/>
      <c r="B275" s="19"/>
      <c r="C275" s="19"/>
      <c r="D275" s="19"/>
      <c r="E275" s="20"/>
      <c r="F275" s="45"/>
      <c r="G275" s="45"/>
      <c r="H275" s="45"/>
      <c r="I275" s="181"/>
      <c r="J275" s="113"/>
    </row>
    <row r="276" spans="1:10" ht="12.75">
      <c r="A276" s="180"/>
      <c r="B276" s="19"/>
      <c r="C276" s="19"/>
      <c r="D276" s="19"/>
      <c r="E276" s="20"/>
      <c r="F276" s="45"/>
      <c r="G276" s="45"/>
      <c r="H276" s="45"/>
      <c r="I276" s="181"/>
      <c r="J276" s="113"/>
    </row>
    <row r="277" spans="1:10" ht="12.75">
      <c r="A277" s="180"/>
      <c r="B277" s="19"/>
      <c r="C277" s="19"/>
      <c r="D277" s="19"/>
      <c r="E277" s="20"/>
      <c r="F277" s="45"/>
      <c r="G277" s="45"/>
      <c r="H277" s="45"/>
      <c r="I277" s="181"/>
      <c r="J277" s="113"/>
    </row>
    <row r="278" spans="1:10" ht="12.75">
      <c r="A278" s="180"/>
      <c r="B278" s="19"/>
      <c r="C278" s="19"/>
      <c r="D278" s="19"/>
      <c r="E278" s="20"/>
      <c r="F278" s="45"/>
      <c r="G278" s="45"/>
      <c r="H278" s="45"/>
      <c r="I278" s="181"/>
      <c r="J278" s="113"/>
    </row>
    <row r="279" spans="1:10" ht="12.75">
      <c r="A279" s="180"/>
      <c r="B279" s="19"/>
      <c r="C279" s="19"/>
      <c r="D279" s="19"/>
      <c r="E279" s="20"/>
      <c r="F279" s="45"/>
      <c r="G279" s="45"/>
      <c r="H279" s="45"/>
      <c r="I279" s="181"/>
      <c r="J279" s="113"/>
    </row>
    <row r="280" spans="1:10" ht="12.75">
      <c r="A280" s="180"/>
      <c r="B280" s="19"/>
      <c r="C280" s="19"/>
      <c r="D280" s="19"/>
      <c r="E280" s="20"/>
      <c r="F280" s="45"/>
      <c r="G280" s="45"/>
      <c r="H280" s="45"/>
      <c r="I280" s="181"/>
      <c r="J280" s="113"/>
    </row>
    <row r="281" spans="1:10" ht="12.75">
      <c r="A281" s="112"/>
      <c r="B281" s="19"/>
      <c r="C281" s="19"/>
      <c r="D281" s="19"/>
      <c r="E281" s="20"/>
      <c r="F281" s="45"/>
      <c r="G281" s="45"/>
      <c r="H281" s="45"/>
      <c r="I281" s="45"/>
      <c r="J281" s="113"/>
    </row>
    <row r="282" spans="1:10" ht="12.75">
      <c r="A282" s="112"/>
      <c r="B282" s="19"/>
      <c r="C282" s="19"/>
      <c r="D282" s="19"/>
      <c r="E282" s="20"/>
      <c r="F282" s="45"/>
      <c r="G282" s="45"/>
      <c r="H282" s="45"/>
      <c r="I282" s="45"/>
      <c r="J282" s="113"/>
    </row>
    <row r="283" spans="1:10" ht="12.75">
      <c r="A283" s="112"/>
      <c r="B283" s="19"/>
      <c r="C283" s="19"/>
      <c r="D283" s="19"/>
      <c r="E283" s="20"/>
      <c r="F283" s="45"/>
      <c r="G283" s="45"/>
      <c r="H283" s="45"/>
      <c r="I283" s="45"/>
      <c r="J283" s="113"/>
    </row>
    <row r="284" spans="1:10" ht="12.75">
      <c r="A284" s="112"/>
      <c r="B284" s="19"/>
      <c r="C284" s="19"/>
      <c r="D284" s="19"/>
      <c r="E284" s="20"/>
      <c r="F284" s="45"/>
      <c r="G284" s="45"/>
      <c r="H284" s="45"/>
      <c r="I284" s="45"/>
      <c r="J284" s="113"/>
    </row>
    <row r="285" spans="1:10" ht="12.75">
      <c r="A285" s="112"/>
      <c r="B285" s="19"/>
      <c r="C285" s="19"/>
      <c r="D285" s="19"/>
      <c r="E285" s="20"/>
      <c r="F285" s="45"/>
      <c r="G285" s="45"/>
      <c r="H285" s="45"/>
      <c r="I285" s="45"/>
      <c r="J285" s="113"/>
    </row>
    <row r="286" spans="1:10" ht="12.75">
      <c r="A286" s="112"/>
      <c r="B286" s="19"/>
      <c r="C286" s="19"/>
      <c r="D286" s="19"/>
      <c r="E286" s="20"/>
      <c r="F286" s="45"/>
      <c r="G286" s="45"/>
      <c r="H286" s="45"/>
      <c r="I286" s="45"/>
      <c r="J286" s="113"/>
    </row>
    <row r="287" spans="1:10" ht="12.75">
      <c r="A287" s="112"/>
      <c r="B287" s="19"/>
      <c r="C287" s="19"/>
      <c r="D287" s="19"/>
      <c r="E287" s="20"/>
      <c r="F287" s="45"/>
      <c r="G287" s="45"/>
      <c r="H287" s="45"/>
      <c r="I287" s="45"/>
      <c r="J287" s="113"/>
    </row>
    <row r="288" spans="1:10" ht="12.75">
      <c r="A288" s="176"/>
      <c r="B288" s="19"/>
      <c r="C288" s="19"/>
      <c r="D288" s="19"/>
      <c r="E288" s="20"/>
      <c r="F288" s="177"/>
      <c r="G288" s="177"/>
      <c r="H288" s="177"/>
      <c r="I288" s="177"/>
      <c r="J288" s="178"/>
    </row>
    <row r="289" spans="1:10" ht="12.75">
      <c r="A289" s="110"/>
      <c r="B289" s="19"/>
      <c r="C289" s="19"/>
      <c r="D289" s="19"/>
      <c r="E289" s="20"/>
      <c r="F289" s="41"/>
      <c r="G289" s="41"/>
      <c r="H289" s="41"/>
      <c r="I289" s="41"/>
      <c r="J289" s="111"/>
    </row>
    <row r="290" spans="1:10" ht="12.75">
      <c r="A290" s="112"/>
      <c r="B290" s="19"/>
      <c r="C290" s="19"/>
      <c r="D290" s="19"/>
      <c r="E290" s="20"/>
      <c r="F290" s="45"/>
      <c r="G290" s="45"/>
      <c r="H290" s="45"/>
      <c r="I290" s="45"/>
      <c r="J290" s="113"/>
    </row>
    <row r="291" spans="1:10" ht="12.75">
      <c r="A291" s="112"/>
      <c r="B291" s="19"/>
      <c r="C291" s="19"/>
      <c r="D291" s="19"/>
      <c r="E291" s="20"/>
      <c r="F291" s="45"/>
      <c r="G291" s="45"/>
      <c r="H291" s="45"/>
      <c r="I291" s="45"/>
      <c r="J291" s="113"/>
    </row>
    <row r="292" spans="1:10" ht="12.75">
      <c r="A292" s="112"/>
      <c r="B292" s="19"/>
      <c r="C292" s="19"/>
      <c r="D292" s="19"/>
      <c r="E292" s="20"/>
      <c r="F292" s="45"/>
      <c r="G292" s="45"/>
      <c r="H292" s="45"/>
      <c r="I292" s="45"/>
      <c r="J292" s="113"/>
    </row>
    <row r="293" spans="1:10" ht="12.75">
      <c r="A293" s="112"/>
      <c r="B293" s="19"/>
      <c r="C293" s="19"/>
      <c r="D293" s="19"/>
      <c r="E293" s="20"/>
      <c r="F293" s="45"/>
      <c r="G293" s="45"/>
      <c r="H293" s="45"/>
      <c r="I293" s="45"/>
      <c r="J293" s="113"/>
    </row>
    <row r="294" spans="1:10" ht="12.75">
      <c r="A294" s="112"/>
      <c r="B294" s="19"/>
      <c r="C294" s="19"/>
      <c r="D294" s="19"/>
      <c r="E294" s="20"/>
      <c r="F294" s="45"/>
      <c r="G294" s="45"/>
      <c r="H294" s="45"/>
      <c r="I294" s="45"/>
      <c r="J294" s="113"/>
    </row>
    <row r="295" spans="1:10" ht="12.75">
      <c r="A295" s="112"/>
      <c r="B295" s="52"/>
      <c r="C295" s="52"/>
      <c r="D295" s="52"/>
      <c r="E295" s="199"/>
      <c r="F295" s="45"/>
      <c r="G295" s="45"/>
      <c r="H295" s="45"/>
      <c r="I295" s="45"/>
      <c r="J295" s="113"/>
    </row>
    <row r="296" spans="1:10" ht="12.75">
      <c r="A296" s="112"/>
      <c r="B296" s="52"/>
      <c r="C296" s="52"/>
      <c r="D296" s="52"/>
      <c r="E296" s="199"/>
      <c r="F296" s="45"/>
      <c r="G296" s="45"/>
      <c r="H296" s="45"/>
      <c r="I296" s="45"/>
      <c r="J296" s="113"/>
    </row>
    <row r="297" spans="1:10" ht="13.5" thickBot="1">
      <c r="A297" s="117"/>
      <c r="B297" s="118"/>
      <c r="C297" s="118"/>
      <c r="D297" s="128"/>
      <c r="E297" s="118"/>
      <c r="F297" s="118"/>
      <c r="G297" s="118"/>
      <c r="H297" s="118"/>
      <c r="I297" s="118"/>
      <c r="J297" s="120"/>
    </row>
    <row r="298" spans="1:10" ht="13.5" thickBot="1">
      <c r="A298" s="416" t="s">
        <v>54</v>
      </c>
      <c r="B298" s="417"/>
      <c r="C298" s="417"/>
      <c r="D298" s="417"/>
      <c r="E298" s="417"/>
      <c r="F298" s="114" t="str">
        <f>IF('Форма 1'!N218=COUNTIF(F4:F297,"*"),COUNTIF(F4:F297,"*"),"ОШИБКА")</f>
        <v>ОШИБКА</v>
      </c>
      <c r="G298" s="126"/>
      <c r="H298" s="126"/>
      <c r="I298" s="126"/>
      <c r="J298" s="127"/>
    </row>
  </sheetData>
  <sheetProtection password="DC47" sheet="1" insertRows="0"/>
  <mergeCells count="1">
    <mergeCell ref="A298:E298"/>
  </mergeCells>
  <conditionalFormatting sqref="F298">
    <cfRule type="containsText" priority="1" dxfId="7" operator="containsText" stopIfTrue="1" text="ОШИБКА">
      <formula>NOT(ISERROR(SEARCH("ОШИБКА",F298)))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="90" zoomScaleNormal="90" zoomScalePageLayoutView="0" workbookViewId="0" topLeftCell="A1">
      <pane xSplit="5" ySplit="3" topLeftCell="F31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36" sqref="F36"/>
    </sheetView>
  </sheetViews>
  <sheetFormatPr defaultColWidth="9.140625" defaultRowHeight="15"/>
  <cols>
    <col min="1" max="1" width="7.00390625" style="39" customWidth="1"/>
    <col min="2" max="2" width="11.00390625" style="39" customWidth="1"/>
    <col min="3" max="3" width="25.28125" style="39" customWidth="1"/>
    <col min="4" max="4" width="5.57421875" style="39" customWidth="1"/>
    <col min="5" max="5" width="12.421875" style="39" customWidth="1"/>
    <col min="6" max="6" width="33.8515625" style="39" customWidth="1"/>
    <col min="7" max="7" width="9.140625" style="39" customWidth="1"/>
    <col min="8" max="8" width="31.57421875" style="39" customWidth="1"/>
    <col min="9" max="9" width="12.28125" style="39" customWidth="1"/>
    <col min="10" max="10" width="9.57421875" style="39" customWidth="1"/>
    <col min="11" max="16384" width="9.140625" style="39" customWidth="1"/>
  </cols>
  <sheetData>
    <row r="1" spans="1:10" ht="13.5" thickBot="1">
      <c r="A1" s="6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ht="116.25">
      <c r="A2" s="102" t="s">
        <v>11</v>
      </c>
      <c r="B2" s="65" t="s">
        <v>52</v>
      </c>
      <c r="C2" s="65" t="s">
        <v>19</v>
      </c>
      <c r="D2" s="65" t="s">
        <v>8</v>
      </c>
      <c r="E2" s="65" t="s">
        <v>12</v>
      </c>
      <c r="F2" s="65" t="s">
        <v>0</v>
      </c>
      <c r="G2" s="65" t="s">
        <v>26</v>
      </c>
      <c r="H2" s="65" t="s">
        <v>27</v>
      </c>
      <c r="I2" s="65" t="s">
        <v>28</v>
      </c>
      <c r="J2" s="66" t="s">
        <v>29</v>
      </c>
    </row>
    <row r="3" spans="1:10" ht="13.5" thickBot="1">
      <c r="A3" s="104">
        <v>1</v>
      </c>
      <c r="B3" s="105">
        <v>2</v>
      </c>
      <c r="C3" s="105">
        <v>3</v>
      </c>
      <c r="D3" s="105">
        <v>4</v>
      </c>
      <c r="E3" s="105">
        <v>5</v>
      </c>
      <c r="F3" s="105">
        <v>6</v>
      </c>
      <c r="G3" s="105">
        <v>7</v>
      </c>
      <c r="H3" s="105">
        <v>8</v>
      </c>
      <c r="I3" s="105">
        <v>9</v>
      </c>
      <c r="J3" s="106">
        <v>10</v>
      </c>
    </row>
    <row r="4" spans="1:10" ht="12.75">
      <c r="A4" s="286" t="s">
        <v>6</v>
      </c>
      <c r="B4" s="19" t="s">
        <v>582</v>
      </c>
      <c r="C4" s="19" t="s">
        <v>151</v>
      </c>
      <c r="D4" s="19">
        <v>1</v>
      </c>
      <c r="E4" s="20" t="s">
        <v>583</v>
      </c>
      <c r="F4" s="122" t="s">
        <v>547</v>
      </c>
      <c r="G4" s="47" t="s">
        <v>71</v>
      </c>
      <c r="H4" s="47" t="s">
        <v>588</v>
      </c>
      <c r="I4" s="122" t="s">
        <v>188</v>
      </c>
      <c r="J4" s="123"/>
    </row>
    <row r="5" spans="1:10" ht="12.75">
      <c r="A5" s="286" t="s">
        <v>6</v>
      </c>
      <c r="B5" s="19" t="s">
        <v>582</v>
      </c>
      <c r="C5" s="19" t="s">
        <v>151</v>
      </c>
      <c r="D5" s="19">
        <v>1</v>
      </c>
      <c r="E5" s="20" t="s">
        <v>584</v>
      </c>
      <c r="F5" s="42" t="s">
        <v>882</v>
      </c>
      <c r="G5" s="282" t="s">
        <v>75</v>
      </c>
      <c r="H5" s="282" t="s">
        <v>351</v>
      </c>
      <c r="I5" s="42" t="s">
        <v>188</v>
      </c>
      <c r="J5" s="125"/>
    </row>
    <row r="6" spans="1:10" ht="12.75">
      <c r="A6" s="286" t="s">
        <v>6</v>
      </c>
      <c r="B6" s="19" t="s">
        <v>582</v>
      </c>
      <c r="C6" s="19" t="s">
        <v>151</v>
      </c>
      <c r="D6" s="19">
        <v>3</v>
      </c>
      <c r="E6" s="20" t="s">
        <v>164</v>
      </c>
      <c r="F6" s="42" t="s">
        <v>883</v>
      </c>
      <c r="G6" s="282" t="s">
        <v>75</v>
      </c>
      <c r="H6" s="282" t="s">
        <v>355</v>
      </c>
      <c r="I6" s="42" t="s">
        <v>188</v>
      </c>
      <c r="J6" s="125"/>
    </row>
    <row r="7" spans="1:10" ht="12.75">
      <c r="A7" s="286" t="s">
        <v>6</v>
      </c>
      <c r="B7" s="19" t="s">
        <v>582</v>
      </c>
      <c r="C7" s="19" t="s">
        <v>151</v>
      </c>
      <c r="D7" s="19">
        <v>4</v>
      </c>
      <c r="E7" s="20" t="s">
        <v>171</v>
      </c>
      <c r="F7" s="42" t="s">
        <v>552</v>
      </c>
      <c r="G7" s="282" t="s">
        <v>71</v>
      </c>
      <c r="H7" s="282" t="s">
        <v>180</v>
      </c>
      <c r="I7" s="42" t="s">
        <v>188</v>
      </c>
      <c r="J7" s="125"/>
    </row>
    <row r="8" spans="1:10" ht="12.75">
      <c r="A8" s="286" t="s">
        <v>6</v>
      </c>
      <c r="B8" s="19" t="s">
        <v>582</v>
      </c>
      <c r="C8" s="19" t="s">
        <v>151</v>
      </c>
      <c r="D8" s="19">
        <v>4</v>
      </c>
      <c r="E8" s="20" t="s">
        <v>171</v>
      </c>
      <c r="F8" s="42" t="s">
        <v>314</v>
      </c>
      <c r="G8" s="282" t="s">
        <v>75</v>
      </c>
      <c r="H8" s="282" t="s">
        <v>351</v>
      </c>
      <c r="I8" s="42" t="s">
        <v>188</v>
      </c>
      <c r="J8" s="125"/>
    </row>
    <row r="9" spans="1:10" ht="12.75">
      <c r="A9" s="286" t="s">
        <v>6</v>
      </c>
      <c r="B9" s="19" t="s">
        <v>582</v>
      </c>
      <c r="C9" s="19" t="s">
        <v>151</v>
      </c>
      <c r="D9" s="19">
        <v>4</v>
      </c>
      <c r="E9" s="20" t="s">
        <v>171</v>
      </c>
      <c r="F9" s="42" t="s">
        <v>317</v>
      </c>
      <c r="G9" s="282" t="s">
        <v>71</v>
      </c>
      <c r="H9" s="282" t="s">
        <v>180</v>
      </c>
      <c r="I9" s="42" t="s">
        <v>188</v>
      </c>
      <c r="J9" s="125"/>
    </row>
    <row r="10" spans="1:10" ht="12.75">
      <c r="A10" s="286" t="s">
        <v>45</v>
      </c>
      <c r="B10" s="19" t="s">
        <v>582</v>
      </c>
      <c r="C10" s="19" t="s">
        <v>151</v>
      </c>
      <c r="D10" s="19">
        <v>4</v>
      </c>
      <c r="E10" s="20" t="s">
        <v>171</v>
      </c>
      <c r="F10" s="42" t="s">
        <v>553</v>
      </c>
      <c r="G10" s="282" t="s">
        <v>71</v>
      </c>
      <c r="H10" s="282" t="s">
        <v>180</v>
      </c>
      <c r="I10" s="42" t="s">
        <v>225</v>
      </c>
      <c r="J10" s="125"/>
    </row>
    <row r="11" spans="1:10" ht="12.75">
      <c r="A11" s="286" t="s">
        <v>6</v>
      </c>
      <c r="B11" s="19" t="s">
        <v>582</v>
      </c>
      <c r="C11" s="19" t="s">
        <v>151</v>
      </c>
      <c r="D11" s="19">
        <v>4</v>
      </c>
      <c r="E11" s="20" t="s">
        <v>172</v>
      </c>
      <c r="F11" s="42" t="s">
        <v>554</v>
      </c>
      <c r="G11" s="282" t="s">
        <v>71</v>
      </c>
      <c r="H11" s="282" t="s">
        <v>180</v>
      </c>
      <c r="I11" s="42" t="s">
        <v>188</v>
      </c>
      <c r="J11" s="125"/>
    </row>
    <row r="12" spans="1:10" ht="12.75">
      <c r="A12" s="286" t="s">
        <v>6</v>
      </c>
      <c r="B12" s="19" t="s">
        <v>586</v>
      </c>
      <c r="C12" s="19" t="s">
        <v>155</v>
      </c>
      <c r="D12" s="19">
        <v>1</v>
      </c>
      <c r="E12" s="20" t="s">
        <v>585</v>
      </c>
      <c r="F12" s="42" t="s">
        <v>884</v>
      </c>
      <c r="G12" s="47" t="s">
        <v>75</v>
      </c>
      <c r="H12" s="47" t="s">
        <v>218</v>
      </c>
      <c r="I12" s="42" t="s">
        <v>188</v>
      </c>
      <c r="J12" s="125"/>
    </row>
    <row r="13" spans="1:10" ht="12.75">
      <c r="A13" s="286" t="s">
        <v>45</v>
      </c>
      <c r="B13" s="19" t="s">
        <v>586</v>
      </c>
      <c r="C13" s="19" t="s">
        <v>155</v>
      </c>
      <c r="D13" s="19">
        <v>1</v>
      </c>
      <c r="E13" s="20" t="s">
        <v>585</v>
      </c>
      <c r="F13" s="42" t="s">
        <v>885</v>
      </c>
      <c r="G13" s="47" t="s">
        <v>75</v>
      </c>
      <c r="H13" s="47" t="s">
        <v>454</v>
      </c>
      <c r="I13" s="42" t="s">
        <v>225</v>
      </c>
      <c r="J13" s="125"/>
    </row>
    <row r="14" spans="1:10" ht="12.75">
      <c r="A14" s="286" t="s">
        <v>45</v>
      </c>
      <c r="B14" s="19" t="s">
        <v>586</v>
      </c>
      <c r="C14" s="19" t="s">
        <v>155</v>
      </c>
      <c r="D14" s="19">
        <v>1</v>
      </c>
      <c r="E14" s="20" t="s">
        <v>585</v>
      </c>
      <c r="F14" s="42" t="s">
        <v>886</v>
      </c>
      <c r="G14" s="47" t="s">
        <v>75</v>
      </c>
      <c r="H14" s="47" t="s">
        <v>218</v>
      </c>
      <c r="I14" s="42" t="s">
        <v>225</v>
      </c>
      <c r="J14" s="125"/>
    </row>
    <row r="15" spans="1:10" ht="12.75">
      <c r="A15" s="286" t="s">
        <v>6</v>
      </c>
      <c r="B15" s="19" t="s">
        <v>586</v>
      </c>
      <c r="C15" s="19" t="s">
        <v>155</v>
      </c>
      <c r="D15" s="19">
        <v>4</v>
      </c>
      <c r="E15" s="20" t="s">
        <v>174</v>
      </c>
      <c r="F15" s="42" t="s">
        <v>887</v>
      </c>
      <c r="G15" s="47" t="s">
        <v>75</v>
      </c>
      <c r="H15" s="47" t="s">
        <v>603</v>
      </c>
      <c r="I15" s="42" t="s">
        <v>188</v>
      </c>
      <c r="J15" s="125"/>
    </row>
    <row r="16" spans="1:10" ht="12.75">
      <c r="A16" s="286" t="s">
        <v>6</v>
      </c>
      <c r="B16" s="19" t="s">
        <v>586</v>
      </c>
      <c r="C16" s="19" t="s">
        <v>155</v>
      </c>
      <c r="D16" s="19">
        <v>4</v>
      </c>
      <c r="E16" s="20" t="s">
        <v>175</v>
      </c>
      <c r="F16" s="42" t="s">
        <v>358</v>
      </c>
      <c r="G16" s="47" t="s">
        <v>75</v>
      </c>
      <c r="H16" s="283" t="s">
        <v>366</v>
      </c>
      <c r="I16" s="42" t="s">
        <v>188</v>
      </c>
      <c r="J16" s="125"/>
    </row>
    <row r="17" spans="1:10" ht="12.75">
      <c r="A17" s="286" t="s">
        <v>7</v>
      </c>
      <c r="B17" s="19">
        <v>31300</v>
      </c>
      <c r="C17" s="19" t="s">
        <v>158</v>
      </c>
      <c r="D17" s="19">
        <v>3</v>
      </c>
      <c r="E17" s="20" t="s">
        <v>168</v>
      </c>
      <c r="F17" s="42" t="s">
        <v>311</v>
      </c>
      <c r="G17" s="282" t="s">
        <v>71</v>
      </c>
      <c r="H17" s="282" t="s">
        <v>484</v>
      </c>
      <c r="I17" s="42" t="s">
        <v>225</v>
      </c>
      <c r="J17" s="125"/>
    </row>
    <row r="18" spans="1:10" ht="25.5">
      <c r="A18" s="286" t="s">
        <v>45</v>
      </c>
      <c r="B18" s="282" t="s">
        <v>643</v>
      </c>
      <c r="C18" s="283" t="s">
        <v>160</v>
      </c>
      <c r="D18" s="282">
        <v>2</v>
      </c>
      <c r="E18" s="282" t="s">
        <v>161</v>
      </c>
      <c r="F18" s="42" t="s">
        <v>566</v>
      </c>
      <c r="G18" s="282" t="s">
        <v>73</v>
      </c>
      <c r="H18" s="283" t="s">
        <v>568</v>
      </c>
      <c r="I18" s="42" t="s">
        <v>225</v>
      </c>
      <c r="J18" s="125"/>
    </row>
    <row r="19" spans="1:10" ht="25.5">
      <c r="A19" s="286" t="s">
        <v>45</v>
      </c>
      <c r="B19" s="282" t="s">
        <v>643</v>
      </c>
      <c r="C19" s="283" t="s">
        <v>160</v>
      </c>
      <c r="D19" s="282">
        <v>2</v>
      </c>
      <c r="E19" s="282" t="s">
        <v>161</v>
      </c>
      <c r="F19" s="42" t="s">
        <v>288</v>
      </c>
      <c r="G19" s="282" t="s">
        <v>75</v>
      </c>
      <c r="H19" s="282" t="s">
        <v>648</v>
      </c>
      <c r="I19" s="42" t="s">
        <v>225</v>
      </c>
      <c r="J19" s="125"/>
    </row>
    <row r="20" spans="1:10" ht="12.75">
      <c r="A20" s="286" t="s">
        <v>6</v>
      </c>
      <c r="B20" s="19" t="s">
        <v>586</v>
      </c>
      <c r="C20" s="19" t="s">
        <v>155</v>
      </c>
      <c r="D20" s="19">
        <v>1</v>
      </c>
      <c r="E20" s="20" t="s">
        <v>593</v>
      </c>
      <c r="F20" s="42" t="s">
        <v>888</v>
      </c>
      <c r="G20" s="47" t="s">
        <v>75</v>
      </c>
      <c r="H20" s="47" t="s">
        <v>454</v>
      </c>
      <c r="I20" s="42" t="s">
        <v>188</v>
      </c>
      <c r="J20" s="125"/>
    </row>
    <row r="21" spans="1:10" ht="12.75">
      <c r="A21" s="286" t="s">
        <v>45</v>
      </c>
      <c r="B21" s="19" t="s">
        <v>586</v>
      </c>
      <c r="C21" s="19" t="s">
        <v>155</v>
      </c>
      <c r="D21" s="19">
        <v>1</v>
      </c>
      <c r="E21" s="20" t="s">
        <v>593</v>
      </c>
      <c r="F21" s="42" t="s">
        <v>889</v>
      </c>
      <c r="G21" s="42" t="s">
        <v>71</v>
      </c>
      <c r="H21" s="42" t="s">
        <v>179</v>
      </c>
      <c r="I21" s="42" t="s">
        <v>225</v>
      </c>
      <c r="J21" s="125"/>
    </row>
    <row r="22" spans="1:10" ht="12.75">
      <c r="A22" s="286" t="s">
        <v>6</v>
      </c>
      <c r="B22" s="19" t="s">
        <v>582</v>
      </c>
      <c r="C22" s="19" t="s">
        <v>151</v>
      </c>
      <c r="D22" s="19">
        <v>4</v>
      </c>
      <c r="E22" s="20" t="s">
        <v>173</v>
      </c>
      <c r="F22" s="42" t="s">
        <v>570</v>
      </c>
      <c r="G22" s="42"/>
      <c r="H22" s="42" t="s">
        <v>890</v>
      </c>
      <c r="I22" s="42" t="s">
        <v>188</v>
      </c>
      <c r="J22" s="125"/>
    </row>
    <row r="23" spans="1:10" ht="12.75">
      <c r="A23" s="124"/>
      <c r="B23" s="19"/>
      <c r="C23" s="19"/>
      <c r="D23" s="19"/>
      <c r="E23" s="20"/>
      <c r="F23" s="42"/>
      <c r="G23" s="42"/>
      <c r="H23" s="42"/>
      <c r="I23" s="42"/>
      <c r="J23" s="125"/>
    </row>
    <row r="24" spans="1:10" ht="12.75">
      <c r="A24" s="124"/>
      <c r="B24" s="19"/>
      <c r="C24" s="19"/>
      <c r="D24" s="19"/>
      <c r="E24" s="20"/>
      <c r="F24" s="42"/>
      <c r="G24" s="42"/>
      <c r="H24" s="42"/>
      <c r="I24" s="42"/>
      <c r="J24" s="125"/>
    </row>
    <row r="25" spans="1:10" ht="12.75">
      <c r="A25" s="124"/>
      <c r="B25" s="19"/>
      <c r="C25" s="19"/>
      <c r="D25" s="19"/>
      <c r="E25" s="20"/>
      <c r="F25" s="42"/>
      <c r="G25" s="42"/>
      <c r="H25" s="42"/>
      <c r="I25" s="42"/>
      <c r="J25" s="125"/>
    </row>
    <row r="26" spans="1:10" ht="12.75">
      <c r="A26" s="124"/>
      <c r="B26" s="19"/>
      <c r="C26" s="19"/>
      <c r="D26" s="19"/>
      <c r="E26" s="20"/>
      <c r="F26" s="42"/>
      <c r="G26" s="42"/>
      <c r="H26" s="42"/>
      <c r="I26" s="42"/>
      <c r="J26" s="125"/>
    </row>
    <row r="27" spans="1:10" ht="12.75">
      <c r="A27" s="124"/>
      <c r="B27" s="19"/>
      <c r="C27" s="19"/>
      <c r="D27" s="19"/>
      <c r="E27" s="20"/>
      <c r="F27" s="42"/>
      <c r="G27" s="42"/>
      <c r="H27" s="42"/>
      <c r="I27" s="42"/>
      <c r="J27" s="125"/>
    </row>
    <row r="28" spans="1:10" ht="12.75">
      <c r="A28" s="124"/>
      <c r="B28" s="19"/>
      <c r="C28" s="19"/>
      <c r="D28" s="19"/>
      <c r="E28" s="20"/>
      <c r="F28" s="42"/>
      <c r="G28" s="42"/>
      <c r="H28" s="42"/>
      <c r="I28" s="42"/>
      <c r="J28" s="125"/>
    </row>
    <row r="29" spans="1:10" ht="12.75">
      <c r="A29" s="180"/>
      <c r="B29" s="19"/>
      <c r="C29" s="19"/>
      <c r="D29" s="19"/>
      <c r="E29" s="20"/>
      <c r="F29" s="42"/>
      <c r="G29" s="42"/>
      <c r="H29" s="42"/>
      <c r="I29" s="42"/>
      <c r="J29" s="125"/>
    </row>
    <row r="30" spans="1:10" ht="12.75">
      <c r="A30" s="180"/>
      <c r="B30" s="19"/>
      <c r="C30" s="19"/>
      <c r="D30" s="19"/>
      <c r="E30" s="20"/>
      <c r="F30" s="42"/>
      <c r="G30" s="42"/>
      <c r="H30" s="42"/>
      <c r="I30" s="42"/>
      <c r="J30" s="125"/>
    </row>
    <row r="31" spans="1:10" ht="12.75">
      <c r="A31" s="180"/>
      <c r="B31" s="19"/>
      <c r="C31" s="19"/>
      <c r="D31" s="19"/>
      <c r="E31" s="20"/>
      <c r="F31" s="42"/>
      <c r="G31" s="42"/>
      <c r="H31" s="42"/>
      <c r="I31" s="42"/>
      <c r="J31" s="125"/>
    </row>
    <row r="32" spans="1:10" ht="12.75">
      <c r="A32" s="180"/>
      <c r="B32" s="19"/>
      <c r="C32" s="19"/>
      <c r="D32" s="19"/>
      <c r="E32" s="20"/>
      <c r="F32" s="42"/>
      <c r="G32" s="42"/>
      <c r="H32" s="42"/>
      <c r="I32" s="42"/>
      <c r="J32" s="125"/>
    </row>
    <row r="33" spans="1:10" ht="12.75">
      <c r="A33" s="180"/>
      <c r="B33" s="19"/>
      <c r="C33" s="19"/>
      <c r="D33" s="19"/>
      <c r="E33" s="20"/>
      <c r="F33" s="42"/>
      <c r="G33" s="42"/>
      <c r="H33" s="42"/>
      <c r="I33" s="42"/>
      <c r="J33" s="125"/>
    </row>
    <row r="34" spans="1:10" ht="12.75">
      <c r="A34" s="180"/>
      <c r="B34" s="19"/>
      <c r="C34" s="19"/>
      <c r="D34" s="19"/>
      <c r="E34" s="20"/>
      <c r="F34" s="42"/>
      <c r="G34" s="42"/>
      <c r="H34" s="42"/>
      <c r="I34" s="42"/>
      <c r="J34" s="125"/>
    </row>
    <row r="35" spans="1:10" ht="12.75">
      <c r="A35" s="180"/>
      <c r="B35" s="19"/>
      <c r="C35" s="19"/>
      <c r="D35" s="19"/>
      <c r="E35" s="20"/>
      <c r="F35" s="42"/>
      <c r="G35" s="42"/>
      <c r="H35" s="42"/>
      <c r="I35" s="42"/>
      <c r="J35" s="125"/>
    </row>
    <row r="36" spans="1:10" ht="12.75">
      <c r="A36" s="180"/>
      <c r="B36" s="42"/>
      <c r="C36" s="42"/>
      <c r="D36" s="43"/>
      <c r="E36" s="42"/>
      <c r="F36" s="42"/>
      <c r="G36" s="42"/>
      <c r="H36" s="42"/>
      <c r="I36" s="42"/>
      <c r="J36" s="125"/>
    </row>
    <row r="37" spans="1:10" ht="12.75">
      <c r="A37" s="180"/>
      <c r="B37" s="42"/>
      <c r="C37" s="42"/>
      <c r="D37" s="43"/>
      <c r="E37" s="42"/>
      <c r="F37" s="42"/>
      <c r="G37" s="42"/>
      <c r="H37" s="42"/>
      <c r="I37" s="42"/>
      <c r="J37" s="125"/>
    </row>
    <row r="38" spans="1:10" ht="12.75">
      <c r="A38" s="180"/>
      <c r="B38" s="42"/>
      <c r="C38" s="42"/>
      <c r="D38" s="43"/>
      <c r="E38" s="42"/>
      <c r="F38" s="42"/>
      <c r="G38" s="42"/>
      <c r="H38" s="42"/>
      <c r="I38" s="42"/>
      <c r="J38" s="125"/>
    </row>
    <row r="39" spans="1:10" ht="12.75">
      <c r="A39" s="180"/>
      <c r="B39" s="42"/>
      <c r="C39" s="42"/>
      <c r="D39" s="43"/>
      <c r="E39" s="42"/>
      <c r="F39" s="42"/>
      <c r="G39" s="42"/>
      <c r="H39" s="42"/>
      <c r="I39" s="42"/>
      <c r="J39" s="125"/>
    </row>
    <row r="40" spans="1:10" ht="12.75">
      <c r="A40" s="180"/>
      <c r="B40" s="42"/>
      <c r="C40" s="42"/>
      <c r="D40" s="43"/>
      <c r="E40" s="42"/>
      <c r="F40" s="42"/>
      <c r="G40" s="42"/>
      <c r="H40" s="42"/>
      <c r="I40" s="42"/>
      <c r="J40" s="125"/>
    </row>
    <row r="41" spans="1:10" ht="12.75">
      <c r="A41" s="124"/>
      <c r="B41" s="42"/>
      <c r="C41" s="42"/>
      <c r="D41" s="43"/>
      <c r="E41" s="42"/>
      <c r="F41" s="42"/>
      <c r="G41" s="42"/>
      <c r="H41" s="42"/>
      <c r="I41" s="42"/>
      <c r="J41" s="125"/>
    </row>
    <row r="42" spans="1:10" ht="12.75">
      <c r="A42" s="124"/>
      <c r="B42" s="42"/>
      <c r="C42" s="42"/>
      <c r="D42" s="43"/>
      <c r="E42" s="42"/>
      <c r="F42" s="42"/>
      <c r="G42" s="42"/>
      <c r="H42" s="42"/>
      <c r="I42" s="42"/>
      <c r="J42" s="125"/>
    </row>
    <row r="43" spans="1:10" ht="12.75">
      <c r="A43" s="124"/>
      <c r="B43" s="42"/>
      <c r="C43" s="42"/>
      <c r="D43" s="43"/>
      <c r="E43" s="42"/>
      <c r="F43" s="42"/>
      <c r="G43" s="42"/>
      <c r="H43" s="42"/>
      <c r="I43" s="42"/>
      <c r="J43" s="125"/>
    </row>
    <row r="44" spans="1:10" ht="12.75">
      <c r="A44" s="110"/>
      <c r="B44" s="41"/>
      <c r="C44" s="41"/>
      <c r="D44" s="44"/>
      <c r="E44" s="41"/>
      <c r="F44" s="41"/>
      <c r="G44" s="41"/>
      <c r="H44" s="41"/>
      <c r="I44" s="41"/>
      <c r="J44" s="111"/>
    </row>
    <row r="45" spans="1:10" ht="12.75">
      <c r="A45" s="110"/>
      <c r="B45" s="41"/>
      <c r="C45" s="41"/>
      <c r="D45" s="44"/>
      <c r="E45" s="41"/>
      <c r="F45" s="41"/>
      <c r="G45" s="41"/>
      <c r="H45" s="41"/>
      <c r="I45" s="41"/>
      <c r="J45" s="111"/>
    </row>
    <row r="46" spans="1:10" ht="12.75">
      <c r="A46" s="110"/>
      <c r="B46" s="41"/>
      <c r="C46" s="41"/>
      <c r="D46" s="44"/>
      <c r="E46" s="41"/>
      <c r="F46" s="41"/>
      <c r="G46" s="41"/>
      <c r="H46" s="41"/>
      <c r="I46" s="41"/>
      <c r="J46" s="111"/>
    </row>
    <row r="47" spans="1:10" ht="12.75">
      <c r="A47" s="110"/>
      <c r="B47" s="41"/>
      <c r="C47" s="41"/>
      <c r="D47" s="44"/>
      <c r="E47" s="41"/>
      <c r="F47" s="41"/>
      <c r="G47" s="41"/>
      <c r="H47" s="41"/>
      <c r="I47" s="41"/>
      <c r="J47" s="111"/>
    </row>
    <row r="48" spans="1:10" ht="12.75">
      <c r="A48" s="110"/>
      <c r="B48" s="41"/>
      <c r="C48" s="41"/>
      <c r="D48" s="44"/>
      <c r="E48" s="41"/>
      <c r="F48" s="41"/>
      <c r="G48" s="41"/>
      <c r="H48" s="41"/>
      <c r="I48" s="41"/>
      <c r="J48" s="111"/>
    </row>
    <row r="49" spans="1:10" ht="12.75">
      <c r="A49" s="110"/>
      <c r="B49" s="41"/>
      <c r="C49" s="41"/>
      <c r="D49" s="44"/>
      <c r="E49" s="41"/>
      <c r="F49" s="41"/>
      <c r="G49" s="41"/>
      <c r="H49" s="41"/>
      <c r="I49" s="41"/>
      <c r="J49" s="111"/>
    </row>
    <row r="50" spans="1:10" ht="12.75">
      <c r="A50" s="110"/>
      <c r="B50" s="41"/>
      <c r="C50" s="41"/>
      <c r="D50" s="44"/>
      <c r="E50" s="41"/>
      <c r="F50" s="41"/>
      <c r="G50" s="41"/>
      <c r="H50" s="41"/>
      <c r="I50" s="41"/>
      <c r="J50" s="111"/>
    </row>
    <row r="51" spans="1:10" ht="12.75">
      <c r="A51" s="110"/>
      <c r="B51" s="41"/>
      <c r="C51" s="41"/>
      <c r="D51" s="44"/>
      <c r="E51" s="41"/>
      <c r="F51" s="41"/>
      <c r="G51" s="41"/>
      <c r="H51" s="41"/>
      <c r="I51" s="41"/>
      <c r="J51" s="111"/>
    </row>
    <row r="52" spans="1:10" ht="12.75">
      <c r="A52" s="110"/>
      <c r="B52" s="41"/>
      <c r="C52" s="41"/>
      <c r="D52" s="44"/>
      <c r="E52" s="41"/>
      <c r="F52" s="41"/>
      <c r="G52" s="41"/>
      <c r="H52" s="41"/>
      <c r="I52" s="41"/>
      <c r="J52" s="111"/>
    </row>
    <row r="53" spans="1:10" ht="13.5" thickBot="1">
      <c r="A53" s="129"/>
      <c r="B53" s="130"/>
      <c r="C53" s="130"/>
      <c r="D53" s="128"/>
      <c r="E53" s="118"/>
      <c r="F53" s="118"/>
      <c r="G53" s="118"/>
      <c r="H53" s="118"/>
      <c r="I53" s="118"/>
      <c r="J53" s="120"/>
    </row>
    <row r="54" spans="1:10" ht="13.5" thickBot="1">
      <c r="A54" s="416" t="s">
        <v>54</v>
      </c>
      <c r="B54" s="417"/>
      <c r="C54" s="417"/>
      <c r="D54" s="417"/>
      <c r="E54" s="417"/>
      <c r="F54" s="114" t="str">
        <f>IF('Форма 1'!O218=COUNTIF(F4:F53,"*"),COUNTIF(F4:F53,"*"),"ОШИБКА")</f>
        <v>ОШИБКА</v>
      </c>
      <c r="G54" s="126"/>
      <c r="H54" s="126"/>
      <c r="I54" s="126"/>
      <c r="J54" s="127"/>
    </row>
  </sheetData>
  <sheetProtection password="DC47" sheet="1" insertRows="0"/>
  <mergeCells count="1">
    <mergeCell ref="A54:E54"/>
  </mergeCells>
  <conditionalFormatting sqref="F54">
    <cfRule type="containsText" priority="1" dxfId="7" operator="containsText" stopIfTrue="1" text="ОШИБКА">
      <formula>NOT(ISERROR(SEARCH("ОШИБКА",F54)))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17"/>
  <sheetViews>
    <sheetView zoomScale="90" zoomScaleNormal="9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265" sqref="F265:F269"/>
    </sheetView>
  </sheetViews>
  <sheetFormatPr defaultColWidth="9.140625" defaultRowHeight="15"/>
  <cols>
    <col min="1" max="1" width="3.8515625" style="220" customWidth="1"/>
    <col min="2" max="2" width="9.421875" style="220" customWidth="1"/>
    <col min="3" max="3" width="15.7109375" style="216" customWidth="1"/>
    <col min="4" max="4" width="5.140625" style="220" customWidth="1"/>
    <col min="5" max="5" width="9.8515625" style="216" customWidth="1"/>
    <col min="6" max="6" width="23.28125" style="216" customWidth="1"/>
    <col min="7" max="7" width="6.00390625" style="39" customWidth="1"/>
    <col min="8" max="8" width="21.140625" style="190" customWidth="1"/>
    <col min="9" max="9" width="18.421875" style="190" customWidth="1"/>
    <col min="10" max="10" width="9.140625" style="39" customWidth="1"/>
    <col min="11" max="11" width="8.7109375" style="228" customWidth="1"/>
    <col min="12" max="12" width="10.7109375" style="39" customWidth="1"/>
    <col min="13" max="13" width="8.7109375" style="39" customWidth="1"/>
    <col min="14" max="14" width="8.421875" style="39" customWidth="1"/>
    <col min="15" max="15" width="8.7109375" style="39" customWidth="1"/>
    <col min="16" max="16" width="8.140625" style="39" customWidth="1"/>
    <col min="17" max="17" width="13.7109375" style="216" customWidth="1"/>
    <col min="18" max="16384" width="9.140625" style="39" customWidth="1"/>
  </cols>
  <sheetData>
    <row r="1" spans="1:17" s="2" customFormat="1" ht="13.5" thickBot="1">
      <c r="A1" s="219" t="s">
        <v>39</v>
      </c>
      <c r="B1" s="215"/>
      <c r="C1" s="215"/>
      <c r="D1" s="215"/>
      <c r="E1" s="215"/>
      <c r="F1" s="215"/>
      <c r="K1" s="222"/>
      <c r="Q1" s="215"/>
    </row>
    <row r="2" spans="1:17" s="2" customFormat="1" ht="60" customHeight="1">
      <c r="A2" s="522" t="s">
        <v>11</v>
      </c>
      <c r="B2" s="514" t="s">
        <v>52</v>
      </c>
      <c r="C2" s="514" t="s">
        <v>19</v>
      </c>
      <c r="D2" s="514" t="s">
        <v>8</v>
      </c>
      <c r="E2" s="514" t="s">
        <v>12</v>
      </c>
      <c r="F2" s="514" t="s">
        <v>0</v>
      </c>
      <c r="G2" s="514" t="s">
        <v>26</v>
      </c>
      <c r="H2" s="514" t="s">
        <v>57</v>
      </c>
      <c r="I2" s="514" t="s">
        <v>32</v>
      </c>
      <c r="J2" s="514" t="s">
        <v>1</v>
      </c>
      <c r="K2" s="519" t="s">
        <v>35</v>
      </c>
      <c r="L2" s="520"/>
      <c r="M2" s="520"/>
      <c r="N2" s="520"/>
      <c r="O2" s="520"/>
      <c r="P2" s="521"/>
      <c r="Q2" s="508" t="s">
        <v>5</v>
      </c>
    </row>
    <row r="3" spans="1:17" s="2" customFormat="1" ht="12.75" customHeight="1">
      <c r="A3" s="523"/>
      <c r="B3" s="517"/>
      <c r="C3" s="517"/>
      <c r="D3" s="515"/>
      <c r="E3" s="515"/>
      <c r="F3" s="515"/>
      <c r="G3" s="517"/>
      <c r="H3" s="515"/>
      <c r="I3" s="515"/>
      <c r="J3" s="515"/>
      <c r="K3" s="511" t="s">
        <v>58</v>
      </c>
      <c r="L3" s="511"/>
      <c r="M3" s="512" t="s">
        <v>33</v>
      </c>
      <c r="N3" s="513"/>
      <c r="O3" s="511" t="s">
        <v>3</v>
      </c>
      <c r="P3" s="511"/>
      <c r="Q3" s="509"/>
    </row>
    <row r="4" spans="1:17" s="2" customFormat="1" ht="48" customHeight="1">
      <c r="A4" s="524"/>
      <c r="B4" s="518"/>
      <c r="C4" s="518"/>
      <c r="D4" s="516"/>
      <c r="E4" s="516"/>
      <c r="F4" s="516"/>
      <c r="G4" s="518"/>
      <c r="H4" s="516"/>
      <c r="I4" s="516"/>
      <c r="J4" s="516"/>
      <c r="K4" s="223" t="s">
        <v>2</v>
      </c>
      <c r="L4" s="3" t="s">
        <v>34</v>
      </c>
      <c r="M4" s="3" t="s">
        <v>2</v>
      </c>
      <c r="N4" s="3" t="s">
        <v>34</v>
      </c>
      <c r="O4" s="3" t="s">
        <v>4</v>
      </c>
      <c r="P4" s="3" t="s">
        <v>34</v>
      </c>
      <c r="Q4" s="510"/>
    </row>
    <row r="5" spans="1:17" s="2" customFormat="1" ht="13.5" thickBot="1">
      <c r="A5" s="288">
        <v>1</v>
      </c>
      <c r="B5" s="152">
        <v>2</v>
      </c>
      <c r="C5" s="152">
        <v>3</v>
      </c>
      <c r="D5" s="152">
        <v>4</v>
      </c>
      <c r="E5" s="152">
        <v>5</v>
      </c>
      <c r="F5" s="152">
        <v>6</v>
      </c>
      <c r="G5" s="152">
        <v>7</v>
      </c>
      <c r="H5" s="152">
        <v>8</v>
      </c>
      <c r="I5" s="152">
        <v>9</v>
      </c>
      <c r="J5" s="152">
        <v>10</v>
      </c>
      <c r="K5" s="289">
        <v>11</v>
      </c>
      <c r="L5" s="152">
        <v>12</v>
      </c>
      <c r="M5" s="152">
        <v>13</v>
      </c>
      <c r="N5" s="152">
        <v>14</v>
      </c>
      <c r="O5" s="152">
        <v>15</v>
      </c>
      <c r="P5" s="152">
        <v>16</v>
      </c>
      <c r="Q5" s="153">
        <v>17</v>
      </c>
    </row>
    <row r="6" spans="1:17" s="2" customFormat="1" ht="12.75">
      <c r="A6" s="534" t="s">
        <v>6</v>
      </c>
      <c r="B6" s="531" t="s">
        <v>582</v>
      </c>
      <c r="C6" s="531" t="s">
        <v>151</v>
      </c>
      <c r="D6" s="531">
        <v>1</v>
      </c>
      <c r="E6" s="528" t="s">
        <v>581</v>
      </c>
      <c r="F6" s="525" t="s">
        <v>891</v>
      </c>
      <c r="G6" s="132" t="s">
        <v>71</v>
      </c>
      <c r="H6" s="132" t="s">
        <v>892</v>
      </c>
      <c r="I6" s="132" t="s">
        <v>221</v>
      </c>
      <c r="J6" s="132" t="s">
        <v>894</v>
      </c>
      <c r="K6" s="224">
        <v>42272</v>
      </c>
      <c r="L6" s="132" t="s">
        <v>920</v>
      </c>
      <c r="M6" s="132"/>
      <c r="N6" s="132"/>
      <c r="O6" s="132"/>
      <c r="P6" s="132"/>
      <c r="Q6" s="537" t="s">
        <v>546</v>
      </c>
    </row>
    <row r="7" spans="1:17" ht="15" customHeight="1">
      <c r="A7" s="535"/>
      <c r="B7" s="532"/>
      <c r="C7" s="532"/>
      <c r="D7" s="532"/>
      <c r="E7" s="529"/>
      <c r="F7" s="526"/>
      <c r="G7" s="8" t="s">
        <v>71</v>
      </c>
      <c r="H7" s="67" t="s">
        <v>893</v>
      </c>
      <c r="I7" s="67" t="s">
        <v>598</v>
      </c>
      <c r="J7" s="8" t="s">
        <v>894</v>
      </c>
      <c r="K7" s="225">
        <v>42283</v>
      </c>
      <c r="L7" s="8" t="s">
        <v>920</v>
      </c>
      <c r="M7" s="8"/>
      <c r="N7" s="8"/>
      <c r="O7" s="8"/>
      <c r="P7" s="8"/>
      <c r="Q7" s="538"/>
    </row>
    <row r="8" spans="1:17" ht="27" customHeight="1" thickBot="1">
      <c r="A8" s="536"/>
      <c r="B8" s="533"/>
      <c r="C8" s="533"/>
      <c r="D8" s="533"/>
      <c r="E8" s="530"/>
      <c r="F8" s="527"/>
      <c r="G8" s="134" t="s">
        <v>71</v>
      </c>
      <c r="H8" s="209" t="s">
        <v>218</v>
      </c>
      <c r="I8" s="209" t="s">
        <v>219</v>
      </c>
      <c r="J8" s="134" t="s">
        <v>895</v>
      </c>
      <c r="K8" s="226">
        <v>42296</v>
      </c>
      <c r="L8" s="209" t="s">
        <v>921</v>
      </c>
      <c r="M8" s="134"/>
      <c r="N8" s="134"/>
      <c r="O8" s="134"/>
      <c r="P8" s="134"/>
      <c r="Q8" s="539"/>
    </row>
    <row r="9" spans="1:17" ht="12.75">
      <c r="A9" s="534" t="s">
        <v>6</v>
      </c>
      <c r="B9" s="540" t="s">
        <v>582</v>
      </c>
      <c r="C9" s="525" t="s">
        <v>151</v>
      </c>
      <c r="D9" s="540">
        <v>1</v>
      </c>
      <c r="E9" s="525" t="s">
        <v>581</v>
      </c>
      <c r="F9" s="525" t="s">
        <v>905</v>
      </c>
      <c r="G9" s="217" t="s">
        <v>71</v>
      </c>
      <c r="H9" s="218" t="s">
        <v>896</v>
      </c>
      <c r="I9" s="218" t="s">
        <v>903</v>
      </c>
      <c r="J9" s="217" t="s">
        <v>894</v>
      </c>
      <c r="K9" s="227"/>
      <c r="L9" s="217"/>
      <c r="M9" s="217"/>
      <c r="N9" s="217"/>
      <c r="O9" s="217"/>
      <c r="P9" s="217"/>
      <c r="Q9" s="537" t="s">
        <v>906</v>
      </c>
    </row>
    <row r="10" spans="1:17" ht="26.25" customHeight="1">
      <c r="A10" s="535"/>
      <c r="B10" s="541"/>
      <c r="C10" s="526"/>
      <c r="D10" s="541"/>
      <c r="E10" s="526"/>
      <c r="F10" s="526"/>
      <c r="G10" s="8" t="s">
        <v>71</v>
      </c>
      <c r="H10" s="67" t="s">
        <v>897</v>
      </c>
      <c r="I10" s="67" t="s">
        <v>902</v>
      </c>
      <c r="J10" s="8" t="s">
        <v>894</v>
      </c>
      <c r="K10" s="225"/>
      <c r="L10" s="8"/>
      <c r="M10" s="8"/>
      <c r="N10" s="8"/>
      <c r="O10" s="8"/>
      <c r="P10" s="8"/>
      <c r="Q10" s="538"/>
    </row>
    <row r="11" spans="1:17" ht="15" customHeight="1">
      <c r="A11" s="535"/>
      <c r="B11" s="541"/>
      <c r="C11" s="526"/>
      <c r="D11" s="541"/>
      <c r="E11" s="526"/>
      <c r="F11" s="526"/>
      <c r="G11" s="8" t="s">
        <v>77</v>
      </c>
      <c r="H11" s="67" t="s">
        <v>898</v>
      </c>
      <c r="I11" s="67" t="s">
        <v>901</v>
      </c>
      <c r="J11" s="8" t="s">
        <v>894</v>
      </c>
      <c r="K11" s="225"/>
      <c r="L11" s="8"/>
      <c r="M11" s="8"/>
      <c r="N11" s="8"/>
      <c r="O11" s="8"/>
      <c r="P11" s="8"/>
      <c r="Q11" s="538"/>
    </row>
    <row r="12" spans="1:17" ht="15" customHeight="1">
      <c r="A12" s="535"/>
      <c r="B12" s="541"/>
      <c r="C12" s="526"/>
      <c r="D12" s="541"/>
      <c r="E12" s="526"/>
      <c r="F12" s="526"/>
      <c r="G12" s="8" t="s">
        <v>75</v>
      </c>
      <c r="H12" s="67" t="s">
        <v>899</v>
      </c>
      <c r="I12" s="67" t="s">
        <v>465</v>
      </c>
      <c r="J12" s="8" t="s">
        <v>894</v>
      </c>
      <c r="K12" s="225"/>
      <c r="L12" s="8"/>
      <c r="M12" s="8"/>
      <c r="N12" s="8"/>
      <c r="O12" s="8"/>
      <c r="P12" s="8"/>
      <c r="Q12" s="538"/>
    </row>
    <row r="13" spans="1:17" ht="15" customHeight="1">
      <c r="A13" s="535"/>
      <c r="B13" s="541"/>
      <c r="C13" s="526"/>
      <c r="D13" s="541"/>
      <c r="E13" s="526"/>
      <c r="F13" s="526"/>
      <c r="G13" s="8" t="s">
        <v>75</v>
      </c>
      <c r="H13" s="67" t="s">
        <v>892</v>
      </c>
      <c r="I13" s="67" t="s">
        <v>221</v>
      </c>
      <c r="J13" s="8" t="s">
        <v>894</v>
      </c>
      <c r="K13" s="225"/>
      <c r="L13" s="8"/>
      <c r="M13" s="8"/>
      <c r="N13" s="8"/>
      <c r="O13" s="8"/>
      <c r="P13" s="8"/>
      <c r="Q13" s="538"/>
    </row>
    <row r="14" spans="1:17" ht="38.25" customHeight="1">
      <c r="A14" s="535"/>
      <c r="B14" s="541"/>
      <c r="C14" s="526"/>
      <c r="D14" s="541"/>
      <c r="E14" s="526"/>
      <c r="F14" s="526"/>
      <c r="G14" s="8" t="s">
        <v>75</v>
      </c>
      <c r="H14" s="67" t="s">
        <v>900</v>
      </c>
      <c r="I14" s="67" t="s">
        <v>904</v>
      </c>
      <c r="J14" s="8" t="s">
        <v>894</v>
      </c>
      <c r="K14" s="225"/>
      <c r="L14" s="8"/>
      <c r="M14" s="8"/>
      <c r="N14" s="8"/>
      <c r="O14" s="8"/>
      <c r="P14" s="8"/>
      <c r="Q14" s="538"/>
    </row>
    <row r="15" spans="1:17" ht="15" customHeight="1">
      <c r="A15" s="535"/>
      <c r="B15" s="541"/>
      <c r="C15" s="526"/>
      <c r="D15" s="541"/>
      <c r="E15" s="526"/>
      <c r="F15" s="526"/>
      <c r="G15" s="8" t="s">
        <v>71</v>
      </c>
      <c r="H15" s="210" t="s">
        <v>893</v>
      </c>
      <c r="I15" s="210" t="s">
        <v>598</v>
      </c>
      <c r="J15" s="8" t="s">
        <v>894</v>
      </c>
      <c r="K15" s="225"/>
      <c r="L15" s="8"/>
      <c r="M15" s="8"/>
      <c r="N15" s="8"/>
      <c r="O15" s="8"/>
      <c r="P15" s="8"/>
      <c r="Q15" s="538"/>
    </row>
    <row r="16" spans="1:17" ht="26.25" customHeight="1">
      <c r="A16" s="535"/>
      <c r="B16" s="541"/>
      <c r="C16" s="526"/>
      <c r="D16" s="541"/>
      <c r="E16" s="526"/>
      <c r="F16" s="526"/>
      <c r="G16" s="287" t="s">
        <v>73</v>
      </c>
      <c r="H16" s="262" t="s">
        <v>218</v>
      </c>
      <c r="I16" s="287" t="s">
        <v>219</v>
      </c>
      <c r="J16" s="8" t="s">
        <v>895</v>
      </c>
      <c r="K16" s="225"/>
      <c r="L16" s="8"/>
      <c r="M16" s="8"/>
      <c r="N16" s="8"/>
      <c r="O16" s="8"/>
      <c r="P16" s="8"/>
      <c r="Q16" s="538"/>
    </row>
    <row r="17" spans="1:17" ht="26.25" customHeight="1">
      <c r="A17" s="535"/>
      <c r="B17" s="541"/>
      <c r="C17" s="526"/>
      <c r="D17" s="541"/>
      <c r="E17" s="526"/>
      <c r="F17" s="526"/>
      <c r="G17" s="287" t="s">
        <v>75</v>
      </c>
      <c r="H17" s="262" t="s">
        <v>351</v>
      </c>
      <c r="I17" s="287" t="s">
        <v>456</v>
      </c>
      <c r="J17" s="8" t="s">
        <v>895</v>
      </c>
      <c r="K17" s="225"/>
      <c r="L17" s="8"/>
      <c r="M17" s="8"/>
      <c r="N17" s="8"/>
      <c r="O17" s="8"/>
      <c r="P17" s="8"/>
      <c r="Q17" s="538"/>
    </row>
    <row r="18" spans="1:17" ht="35.25" customHeight="1">
      <c r="A18" s="535"/>
      <c r="B18" s="541"/>
      <c r="C18" s="526"/>
      <c r="D18" s="541"/>
      <c r="E18" s="526"/>
      <c r="F18" s="526"/>
      <c r="G18" s="287" t="s">
        <v>71</v>
      </c>
      <c r="H18" s="287" t="s">
        <v>179</v>
      </c>
      <c r="I18" s="184" t="s">
        <v>589</v>
      </c>
      <c r="J18" s="8" t="s">
        <v>895</v>
      </c>
      <c r="K18" s="225"/>
      <c r="L18" s="8"/>
      <c r="M18" s="8"/>
      <c r="N18" s="8"/>
      <c r="O18" s="8"/>
      <c r="P18" s="8"/>
      <c r="Q18" s="538"/>
    </row>
    <row r="19" spans="1:17" ht="37.5" customHeight="1">
      <c r="A19" s="535"/>
      <c r="B19" s="541"/>
      <c r="C19" s="526"/>
      <c r="D19" s="541"/>
      <c r="E19" s="526"/>
      <c r="F19" s="526"/>
      <c r="G19" s="287" t="s">
        <v>71</v>
      </c>
      <c r="H19" s="161" t="s">
        <v>587</v>
      </c>
      <c r="I19" s="161" t="s">
        <v>217</v>
      </c>
      <c r="J19" s="8" t="s">
        <v>895</v>
      </c>
      <c r="K19" s="225"/>
      <c r="L19" s="8"/>
      <c r="M19" s="8"/>
      <c r="N19" s="8"/>
      <c r="O19" s="8"/>
      <c r="P19" s="8"/>
      <c r="Q19" s="538"/>
    </row>
    <row r="20" spans="1:17" ht="15" customHeight="1" thickBot="1">
      <c r="A20" s="536"/>
      <c r="B20" s="542"/>
      <c r="C20" s="527"/>
      <c r="D20" s="542"/>
      <c r="E20" s="527"/>
      <c r="F20" s="527"/>
      <c r="G20" s="138" t="s">
        <v>71</v>
      </c>
      <c r="H20" s="138" t="s">
        <v>588</v>
      </c>
      <c r="I20" s="138" t="s">
        <v>558</v>
      </c>
      <c r="J20" s="134" t="s">
        <v>895</v>
      </c>
      <c r="K20" s="226"/>
      <c r="L20" s="134"/>
      <c r="M20" s="134"/>
      <c r="N20" s="134"/>
      <c r="O20" s="134"/>
      <c r="P20" s="134"/>
      <c r="Q20" s="539"/>
    </row>
    <row r="21" spans="1:17" ht="40.5" customHeight="1" thickBot="1">
      <c r="A21" s="291" t="s">
        <v>6</v>
      </c>
      <c r="B21" s="292" t="s">
        <v>582</v>
      </c>
      <c r="C21" s="296" t="s">
        <v>151</v>
      </c>
      <c r="D21" s="292">
        <v>1</v>
      </c>
      <c r="E21" s="296" t="s">
        <v>581</v>
      </c>
      <c r="F21" s="306" t="s">
        <v>907</v>
      </c>
      <c r="G21" s="229" t="s">
        <v>75</v>
      </c>
      <c r="H21" s="230" t="s">
        <v>900</v>
      </c>
      <c r="I21" s="230" t="s">
        <v>904</v>
      </c>
      <c r="J21" s="229" t="s">
        <v>894</v>
      </c>
      <c r="K21" s="231">
        <v>42277</v>
      </c>
      <c r="L21" s="229" t="s">
        <v>920</v>
      </c>
      <c r="M21" s="229"/>
      <c r="N21" s="229"/>
      <c r="O21" s="229"/>
      <c r="P21" s="229"/>
      <c r="Q21" s="298" t="s">
        <v>908</v>
      </c>
    </row>
    <row r="22" spans="1:17" ht="27.75" customHeight="1">
      <c r="A22" s="444" t="s">
        <v>6</v>
      </c>
      <c r="B22" s="449" t="s">
        <v>582</v>
      </c>
      <c r="C22" s="447" t="s">
        <v>151</v>
      </c>
      <c r="D22" s="449">
        <v>1</v>
      </c>
      <c r="E22" s="447" t="s">
        <v>581</v>
      </c>
      <c r="F22" s="447" t="s">
        <v>909</v>
      </c>
      <c r="G22" s="217" t="s">
        <v>71</v>
      </c>
      <c r="H22" s="218" t="s">
        <v>897</v>
      </c>
      <c r="I22" s="218" t="s">
        <v>902</v>
      </c>
      <c r="J22" s="217" t="s">
        <v>894</v>
      </c>
      <c r="K22" s="227"/>
      <c r="L22" s="217"/>
      <c r="M22" s="217"/>
      <c r="N22" s="217"/>
      <c r="O22" s="217"/>
      <c r="P22" s="217"/>
      <c r="Q22" s="421" t="s">
        <v>545</v>
      </c>
    </row>
    <row r="23" spans="1:17" ht="26.25" customHeight="1">
      <c r="A23" s="445"/>
      <c r="B23" s="450"/>
      <c r="C23" s="448"/>
      <c r="D23" s="450"/>
      <c r="E23" s="448"/>
      <c r="F23" s="448"/>
      <c r="G23" s="8" t="s">
        <v>75</v>
      </c>
      <c r="H23" s="67" t="s">
        <v>892</v>
      </c>
      <c r="I23" s="67" t="s">
        <v>221</v>
      </c>
      <c r="J23" s="8" t="s">
        <v>894</v>
      </c>
      <c r="K23" s="225"/>
      <c r="L23" s="8"/>
      <c r="M23" s="8"/>
      <c r="N23" s="8"/>
      <c r="O23" s="8"/>
      <c r="P23" s="8"/>
      <c r="Q23" s="422"/>
    </row>
    <row r="24" spans="1:17" ht="26.25" customHeight="1">
      <c r="A24" s="445"/>
      <c r="B24" s="450"/>
      <c r="C24" s="448"/>
      <c r="D24" s="450"/>
      <c r="E24" s="448"/>
      <c r="F24" s="448"/>
      <c r="G24" s="8" t="s">
        <v>71</v>
      </c>
      <c r="H24" s="210" t="s">
        <v>893</v>
      </c>
      <c r="I24" s="210" t="s">
        <v>598</v>
      </c>
      <c r="J24" s="8" t="s">
        <v>894</v>
      </c>
      <c r="K24" s="225"/>
      <c r="L24" s="8"/>
      <c r="M24" s="8"/>
      <c r="N24" s="8"/>
      <c r="O24" s="8"/>
      <c r="P24" s="8"/>
      <c r="Q24" s="422"/>
    </row>
    <row r="25" spans="1:17" ht="27" customHeight="1">
      <c r="A25" s="445"/>
      <c r="B25" s="450"/>
      <c r="C25" s="448"/>
      <c r="D25" s="450"/>
      <c r="E25" s="448"/>
      <c r="F25" s="448"/>
      <c r="G25" s="287" t="s">
        <v>73</v>
      </c>
      <c r="H25" s="262" t="s">
        <v>218</v>
      </c>
      <c r="I25" s="287" t="s">
        <v>219</v>
      </c>
      <c r="J25" s="8" t="s">
        <v>895</v>
      </c>
      <c r="K25" s="225"/>
      <c r="L25" s="8"/>
      <c r="M25" s="8"/>
      <c r="N25" s="8"/>
      <c r="O25" s="8"/>
      <c r="P25" s="8"/>
      <c r="Q25" s="422"/>
    </row>
    <row r="26" spans="1:17" ht="26.25" thickBot="1">
      <c r="A26" s="445"/>
      <c r="B26" s="450"/>
      <c r="C26" s="448"/>
      <c r="D26" s="450"/>
      <c r="E26" s="448"/>
      <c r="F26" s="448"/>
      <c r="G26" s="268" t="s">
        <v>75</v>
      </c>
      <c r="H26" s="267" t="s">
        <v>351</v>
      </c>
      <c r="I26" s="268" t="s">
        <v>456</v>
      </c>
      <c r="J26" s="293" t="s">
        <v>895</v>
      </c>
      <c r="K26" s="294"/>
      <c r="L26" s="293"/>
      <c r="M26" s="293"/>
      <c r="N26" s="293"/>
      <c r="O26" s="293"/>
      <c r="P26" s="293"/>
      <c r="Q26" s="422"/>
    </row>
    <row r="27" spans="1:17" ht="12.75" customHeight="1">
      <c r="A27" s="505" t="s">
        <v>6</v>
      </c>
      <c r="B27" s="502" t="s">
        <v>582</v>
      </c>
      <c r="C27" s="499" t="s">
        <v>151</v>
      </c>
      <c r="D27" s="502">
        <v>1</v>
      </c>
      <c r="E27" s="499" t="s">
        <v>584</v>
      </c>
      <c r="F27" s="499" t="s">
        <v>910</v>
      </c>
      <c r="G27" s="315" t="s">
        <v>71</v>
      </c>
      <c r="H27" s="316" t="s">
        <v>896</v>
      </c>
      <c r="I27" s="316" t="s">
        <v>903</v>
      </c>
      <c r="J27" s="315" t="s">
        <v>894</v>
      </c>
      <c r="K27" s="317">
        <v>42290</v>
      </c>
      <c r="L27" s="315" t="s">
        <v>920</v>
      </c>
      <c r="M27" s="315"/>
      <c r="N27" s="315"/>
      <c r="O27" s="315"/>
      <c r="P27" s="315"/>
      <c r="Q27" s="473"/>
    </row>
    <row r="28" spans="1:17" ht="38.25">
      <c r="A28" s="506"/>
      <c r="B28" s="503"/>
      <c r="C28" s="500"/>
      <c r="D28" s="503"/>
      <c r="E28" s="500"/>
      <c r="F28" s="500"/>
      <c r="G28" s="327" t="s">
        <v>71</v>
      </c>
      <c r="H28" s="328" t="s">
        <v>587</v>
      </c>
      <c r="I28" s="328" t="s">
        <v>217</v>
      </c>
      <c r="J28" s="318" t="s">
        <v>895</v>
      </c>
      <c r="K28" s="319">
        <v>42278</v>
      </c>
      <c r="L28" s="329" t="s">
        <v>921</v>
      </c>
      <c r="M28" s="318"/>
      <c r="N28" s="318"/>
      <c r="O28" s="318"/>
      <c r="P28" s="318"/>
      <c r="Q28" s="474"/>
    </row>
    <row r="29" spans="1:17" ht="15.75" customHeight="1" thickBot="1">
      <c r="A29" s="507"/>
      <c r="B29" s="504"/>
      <c r="C29" s="501"/>
      <c r="D29" s="504"/>
      <c r="E29" s="501"/>
      <c r="F29" s="501"/>
      <c r="G29" s="324" t="s">
        <v>77</v>
      </c>
      <c r="H29" s="325" t="s">
        <v>898</v>
      </c>
      <c r="I29" s="325" t="s">
        <v>901</v>
      </c>
      <c r="J29" s="324" t="s">
        <v>894</v>
      </c>
      <c r="K29" s="326"/>
      <c r="L29" s="324"/>
      <c r="M29" s="324"/>
      <c r="N29" s="324"/>
      <c r="O29" s="324"/>
      <c r="P29" s="324"/>
      <c r="Q29" s="475"/>
    </row>
    <row r="30" spans="1:17" ht="12.75">
      <c r="A30" s="445" t="s">
        <v>45</v>
      </c>
      <c r="B30" s="450" t="s">
        <v>582</v>
      </c>
      <c r="C30" s="448" t="s">
        <v>151</v>
      </c>
      <c r="D30" s="450">
        <v>2</v>
      </c>
      <c r="E30" s="448" t="s">
        <v>152</v>
      </c>
      <c r="F30" s="448" t="s">
        <v>919</v>
      </c>
      <c r="G30" s="211" t="s">
        <v>77</v>
      </c>
      <c r="H30" s="212" t="s">
        <v>898</v>
      </c>
      <c r="I30" s="212" t="s">
        <v>901</v>
      </c>
      <c r="J30" s="211" t="s">
        <v>894</v>
      </c>
      <c r="K30" s="221">
        <v>41424</v>
      </c>
      <c r="L30" s="211" t="s">
        <v>920</v>
      </c>
      <c r="M30" s="211"/>
      <c r="N30" s="211"/>
      <c r="O30" s="211"/>
      <c r="P30" s="211"/>
      <c r="Q30" s="422" t="s">
        <v>546</v>
      </c>
    </row>
    <row r="31" spans="1:17" ht="39" customHeight="1">
      <c r="A31" s="445"/>
      <c r="B31" s="450"/>
      <c r="C31" s="448"/>
      <c r="D31" s="450"/>
      <c r="E31" s="448"/>
      <c r="F31" s="448"/>
      <c r="G31" s="8" t="s">
        <v>75</v>
      </c>
      <c r="H31" s="67" t="s">
        <v>911</v>
      </c>
      <c r="I31" s="67" t="s">
        <v>902</v>
      </c>
      <c r="J31" s="8" t="s">
        <v>894</v>
      </c>
      <c r="K31" s="225">
        <v>42293</v>
      </c>
      <c r="L31" s="8" t="s">
        <v>920</v>
      </c>
      <c r="M31" s="8"/>
      <c r="N31" s="8"/>
      <c r="O31" s="8"/>
      <c r="P31" s="8"/>
      <c r="Q31" s="422"/>
    </row>
    <row r="32" spans="1:17" ht="15" customHeight="1">
      <c r="A32" s="445"/>
      <c r="B32" s="450"/>
      <c r="C32" s="448"/>
      <c r="D32" s="450"/>
      <c r="E32" s="448"/>
      <c r="F32" s="448"/>
      <c r="G32" s="8" t="s">
        <v>73</v>
      </c>
      <c r="H32" s="67" t="s">
        <v>912</v>
      </c>
      <c r="I32" s="67" t="s">
        <v>548</v>
      </c>
      <c r="J32" s="8" t="s">
        <v>894</v>
      </c>
      <c r="K32" s="225">
        <v>41423</v>
      </c>
      <c r="L32" s="8" t="s">
        <v>920</v>
      </c>
      <c r="M32" s="8"/>
      <c r="N32" s="8"/>
      <c r="O32" s="8"/>
      <c r="P32" s="8"/>
      <c r="Q32" s="422"/>
    </row>
    <row r="33" spans="1:17" ht="26.25" customHeight="1">
      <c r="A33" s="445"/>
      <c r="B33" s="450"/>
      <c r="C33" s="448"/>
      <c r="D33" s="450"/>
      <c r="E33" s="448"/>
      <c r="F33" s="448"/>
      <c r="G33" s="8" t="s">
        <v>73</v>
      </c>
      <c r="H33" s="67" t="s">
        <v>913</v>
      </c>
      <c r="I33" s="67" t="s">
        <v>548</v>
      </c>
      <c r="J33" s="8" t="s">
        <v>894</v>
      </c>
      <c r="K33" s="225">
        <v>41424</v>
      </c>
      <c r="L33" s="8" t="s">
        <v>920</v>
      </c>
      <c r="M33" s="8"/>
      <c r="N33" s="8"/>
      <c r="O33" s="8"/>
      <c r="P33" s="8"/>
      <c r="Q33" s="422"/>
    </row>
    <row r="34" spans="1:17" ht="15" customHeight="1">
      <c r="A34" s="445"/>
      <c r="B34" s="450"/>
      <c r="C34" s="448"/>
      <c r="D34" s="450"/>
      <c r="E34" s="448"/>
      <c r="F34" s="448"/>
      <c r="G34" s="8" t="s">
        <v>71</v>
      </c>
      <c r="H34" s="67" t="s">
        <v>914</v>
      </c>
      <c r="I34" s="67"/>
      <c r="J34" s="8" t="s">
        <v>894</v>
      </c>
      <c r="K34" s="225">
        <v>41422</v>
      </c>
      <c r="L34" s="8" t="s">
        <v>920</v>
      </c>
      <c r="M34" s="8"/>
      <c r="N34" s="8"/>
      <c r="O34" s="8"/>
      <c r="P34" s="8"/>
      <c r="Q34" s="422"/>
    </row>
    <row r="35" spans="1:17" ht="39" customHeight="1">
      <c r="A35" s="445"/>
      <c r="B35" s="450"/>
      <c r="C35" s="448"/>
      <c r="D35" s="450"/>
      <c r="E35" s="448"/>
      <c r="F35" s="448"/>
      <c r="G35" s="8" t="s">
        <v>73</v>
      </c>
      <c r="H35" s="210" t="s">
        <v>915</v>
      </c>
      <c r="I35" s="210" t="s">
        <v>918</v>
      </c>
      <c r="J35" s="8" t="s">
        <v>894</v>
      </c>
      <c r="K35" s="225">
        <v>41421</v>
      </c>
      <c r="L35" s="8" t="s">
        <v>920</v>
      </c>
      <c r="M35" s="8"/>
      <c r="N35" s="8"/>
      <c r="O35" s="8"/>
      <c r="P35" s="8"/>
      <c r="Q35" s="422"/>
    </row>
    <row r="36" spans="1:17" ht="26.25" customHeight="1">
      <c r="A36" s="445"/>
      <c r="B36" s="450"/>
      <c r="C36" s="448"/>
      <c r="D36" s="450"/>
      <c r="E36" s="448"/>
      <c r="F36" s="448"/>
      <c r="G36" s="8" t="s">
        <v>71</v>
      </c>
      <c r="H36" s="67" t="s">
        <v>457</v>
      </c>
      <c r="I36" s="67" t="s">
        <v>458</v>
      </c>
      <c r="J36" s="8" t="s">
        <v>895</v>
      </c>
      <c r="K36" s="225">
        <v>41422</v>
      </c>
      <c r="L36" s="67" t="s">
        <v>921</v>
      </c>
      <c r="M36" s="8"/>
      <c r="N36" s="8"/>
      <c r="O36" s="8"/>
      <c r="P36" s="8"/>
      <c r="Q36" s="422"/>
    </row>
    <row r="37" spans="1:17" ht="29.25" customHeight="1">
      <c r="A37" s="445"/>
      <c r="B37" s="450"/>
      <c r="C37" s="448"/>
      <c r="D37" s="450"/>
      <c r="E37" s="448"/>
      <c r="F37" s="448"/>
      <c r="G37" s="8" t="s">
        <v>73</v>
      </c>
      <c r="H37" s="67" t="s">
        <v>355</v>
      </c>
      <c r="I37" s="67" t="s">
        <v>459</v>
      </c>
      <c r="J37" s="8" t="s">
        <v>895</v>
      </c>
      <c r="K37" s="225">
        <v>41422</v>
      </c>
      <c r="L37" s="67" t="s">
        <v>921</v>
      </c>
      <c r="M37" s="8"/>
      <c r="N37" s="8"/>
      <c r="O37" s="8"/>
      <c r="P37" s="8"/>
      <c r="Q37" s="422"/>
    </row>
    <row r="38" spans="1:17" ht="24.75" customHeight="1">
      <c r="A38" s="445"/>
      <c r="B38" s="450"/>
      <c r="C38" s="448"/>
      <c r="D38" s="450"/>
      <c r="E38" s="448"/>
      <c r="F38" s="448"/>
      <c r="G38" s="8" t="s">
        <v>75</v>
      </c>
      <c r="H38" s="67" t="s">
        <v>916</v>
      </c>
      <c r="I38" s="214" t="s">
        <v>462</v>
      </c>
      <c r="J38" s="8" t="s">
        <v>895</v>
      </c>
      <c r="K38" s="225">
        <v>41422</v>
      </c>
      <c r="L38" s="67" t="s">
        <v>921</v>
      </c>
      <c r="M38" s="8"/>
      <c r="N38" s="8"/>
      <c r="O38" s="8"/>
      <c r="P38" s="8"/>
      <c r="Q38" s="422"/>
    </row>
    <row r="39" spans="1:17" ht="15.75" customHeight="1" thickBot="1">
      <c r="A39" s="463"/>
      <c r="B39" s="477"/>
      <c r="C39" s="476"/>
      <c r="D39" s="477"/>
      <c r="E39" s="476"/>
      <c r="F39" s="476"/>
      <c r="G39" s="134" t="s">
        <v>75</v>
      </c>
      <c r="H39" s="209" t="s">
        <v>917</v>
      </c>
      <c r="I39" s="209" t="s">
        <v>461</v>
      </c>
      <c r="J39" s="134" t="s">
        <v>895</v>
      </c>
      <c r="K39" s="226" t="s">
        <v>922</v>
      </c>
      <c r="L39" s="134"/>
      <c r="M39" s="134"/>
      <c r="N39" s="134"/>
      <c r="O39" s="134"/>
      <c r="P39" s="134"/>
      <c r="Q39" s="423"/>
    </row>
    <row r="40" spans="1:17" ht="12.75">
      <c r="A40" s="444" t="s">
        <v>6</v>
      </c>
      <c r="B40" s="449" t="s">
        <v>582</v>
      </c>
      <c r="C40" s="447" t="s">
        <v>151</v>
      </c>
      <c r="D40" s="449">
        <v>2</v>
      </c>
      <c r="E40" s="447" t="s">
        <v>154</v>
      </c>
      <c r="F40" s="447" t="s">
        <v>926</v>
      </c>
      <c r="G40" s="217" t="s">
        <v>77</v>
      </c>
      <c r="H40" s="218" t="s">
        <v>898</v>
      </c>
      <c r="I40" s="218" t="s">
        <v>901</v>
      </c>
      <c r="J40" s="217" t="s">
        <v>894</v>
      </c>
      <c r="K40" s="227">
        <v>42279</v>
      </c>
      <c r="L40" s="217" t="s">
        <v>920</v>
      </c>
      <c r="M40" s="217"/>
      <c r="N40" s="217"/>
      <c r="O40" s="217"/>
      <c r="P40" s="217"/>
      <c r="Q40" s="421" t="s">
        <v>546</v>
      </c>
    </row>
    <row r="41" spans="1:17" ht="26.25" customHeight="1">
      <c r="A41" s="445"/>
      <c r="B41" s="450"/>
      <c r="C41" s="448"/>
      <c r="D41" s="450"/>
      <c r="E41" s="448"/>
      <c r="F41" s="448"/>
      <c r="G41" s="8" t="s">
        <v>71</v>
      </c>
      <c r="H41" s="67" t="s">
        <v>923</v>
      </c>
      <c r="I41" s="67" t="s">
        <v>925</v>
      </c>
      <c r="J41" s="211" t="s">
        <v>894</v>
      </c>
      <c r="K41" s="225">
        <v>42275</v>
      </c>
      <c r="L41" s="8" t="s">
        <v>920</v>
      </c>
      <c r="M41" s="8"/>
      <c r="N41" s="8"/>
      <c r="O41" s="8"/>
      <c r="P41" s="8"/>
      <c r="Q41" s="422"/>
    </row>
    <row r="42" spans="1:17" ht="15" customHeight="1">
      <c r="A42" s="445"/>
      <c r="B42" s="450"/>
      <c r="C42" s="448"/>
      <c r="D42" s="450"/>
      <c r="E42" s="448"/>
      <c r="F42" s="448"/>
      <c r="G42" s="8" t="s">
        <v>71</v>
      </c>
      <c r="H42" s="67" t="s">
        <v>924</v>
      </c>
      <c r="I42" s="214" t="s">
        <v>499</v>
      </c>
      <c r="J42" s="211" t="s">
        <v>894</v>
      </c>
      <c r="K42" s="225">
        <v>42276</v>
      </c>
      <c r="L42" s="8" t="s">
        <v>920</v>
      </c>
      <c r="M42" s="8"/>
      <c r="N42" s="8"/>
      <c r="O42" s="8"/>
      <c r="P42" s="8"/>
      <c r="Q42" s="422"/>
    </row>
    <row r="43" spans="1:17" ht="15" customHeight="1" thickBot="1">
      <c r="A43" s="463"/>
      <c r="B43" s="477"/>
      <c r="C43" s="476"/>
      <c r="D43" s="477"/>
      <c r="E43" s="476"/>
      <c r="F43" s="476"/>
      <c r="G43" s="134" t="s">
        <v>71</v>
      </c>
      <c r="H43" s="209" t="s">
        <v>912</v>
      </c>
      <c r="I43" s="209" t="s">
        <v>548</v>
      </c>
      <c r="J43" s="295" t="s">
        <v>894</v>
      </c>
      <c r="K43" s="226">
        <v>42275</v>
      </c>
      <c r="L43" s="134" t="s">
        <v>920</v>
      </c>
      <c r="M43" s="134"/>
      <c r="N43" s="134"/>
      <c r="O43" s="134"/>
      <c r="P43" s="134"/>
      <c r="Q43" s="423"/>
    </row>
    <row r="44" spans="1:17" ht="27" customHeight="1" thickBot="1">
      <c r="A44" s="291" t="s">
        <v>6</v>
      </c>
      <c r="B44" s="292" t="s">
        <v>582</v>
      </c>
      <c r="C44" s="296" t="s">
        <v>151</v>
      </c>
      <c r="D44" s="292">
        <v>2</v>
      </c>
      <c r="E44" s="296" t="s">
        <v>154</v>
      </c>
      <c r="F44" s="306" t="s">
        <v>413</v>
      </c>
      <c r="G44" s="229" t="s">
        <v>71</v>
      </c>
      <c r="H44" s="230" t="s">
        <v>923</v>
      </c>
      <c r="I44" s="230" t="s">
        <v>925</v>
      </c>
      <c r="J44" s="229" t="s">
        <v>894</v>
      </c>
      <c r="K44" s="231">
        <v>42275</v>
      </c>
      <c r="L44" s="229" t="s">
        <v>920</v>
      </c>
      <c r="M44" s="229"/>
      <c r="N44" s="229"/>
      <c r="O44" s="229"/>
      <c r="P44" s="229"/>
      <c r="Q44" s="298" t="s">
        <v>546</v>
      </c>
    </row>
    <row r="45" spans="1:17" ht="26.25" thickBot="1">
      <c r="A45" s="291" t="s">
        <v>6</v>
      </c>
      <c r="B45" s="292" t="s">
        <v>582</v>
      </c>
      <c r="C45" s="296" t="s">
        <v>151</v>
      </c>
      <c r="D45" s="292">
        <v>2</v>
      </c>
      <c r="E45" s="296" t="s">
        <v>163</v>
      </c>
      <c r="F45" s="306" t="s">
        <v>929</v>
      </c>
      <c r="G45" s="229" t="s">
        <v>71</v>
      </c>
      <c r="H45" s="230" t="s">
        <v>927</v>
      </c>
      <c r="I45" s="230" t="s">
        <v>462</v>
      </c>
      <c r="J45" s="229" t="s">
        <v>894</v>
      </c>
      <c r="K45" s="231"/>
      <c r="L45" s="229"/>
      <c r="M45" s="229"/>
      <c r="N45" s="229"/>
      <c r="O45" s="229"/>
      <c r="P45" s="229"/>
      <c r="Q45" s="298" t="s">
        <v>545</v>
      </c>
    </row>
    <row r="46" spans="1:17" ht="12.75">
      <c r="A46" s="444" t="s">
        <v>6</v>
      </c>
      <c r="B46" s="449" t="s">
        <v>582</v>
      </c>
      <c r="C46" s="447" t="s">
        <v>151</v>
      </c>
      <c r="D46" s="449">
        <v>2</v>
      </c>
      <c r="E46" s="447" t="s">
        <v>163</v>
      </c>
      <c r="F46" s="447" t="s">
        <v>930</v>
      </c>
      <c r="G46" s="217" t="s">
        <v>77</v>
      </c>
      <c r="H46" s="132" t="s">
        <v>898</v>
      </c>
      <c r="I46" s="132" t="s">
        <v>901</v>
      </c>
      <c r="J46" s="132" t="s">
        <v>894</v>
      </c>
      <c r="K46" s="227"/>
      <c r="L46" s="217"/>
      <c r="M46" s="217"/>
      <c r="N46" s="217"/>
      <c r="O46" s="217"/>
      <c r="P46" s="217"/>
      <c r="Q46" s="421" t="s">
        <v>545</v>
      </c>
    </row>
    <row r="47" spans="1:17" ht="26.25" customHeight="1">
      <c r="A47" s="445"/>
      <c r="B47" s="450"/>
      <c r="C47" s="448"/>
      <c r="D47" s="450"/>
      <c r="E47" s="448"/>
      <c r="F47" s="448"/>
      <c r="G47" s="8" t="s">
        <v>73</v>
      </c>
      <c r="H47" s="67" t="s">
        <v>928</v>
      </c>
      <c r="I47" s="67" t="s">
        <v>931</v>
      </c>
      <c r="J47" s="8" t="s">
        <v>894</v>
      </c>
      <c r="K47" s="225"/>
      <c r="L47" s="8"/>
      <c r="M47" s="8"/>
      <c r="N47" s="8"/>
      <c r="O47" s="8"/>
      <c r="P47" s="8"/>
      <c r="Q47" s="422"/>
    </row>
    <row r="48" spans="1:17" ht="26.25" customHeight="1">
      <c r="A48" s="445"/>
      <c r="B48" s="450"/>
      <c r="C48" s="448"/>
      <c r="D48" s="450"/>
      <c r="E48" s="448"/>
      <c r="F48" s="448"/>
      <c r="G48" s="8" t="s">
        <v>73</v>
      </c>
      <c r="H48" s="212" t="s">
        <v>927</v>
      </c>
      <c r="I48" s="67" t="s">
        <v>462</v>
      </c>
      <c r="J48" s="8" t="s">
        <v>894</v>
      </c>
      <c r="K48" s="225"/>
      <c r="L48" s="8"/>
      <c r="M48" s="8"/>
      <c r="N48" s="8"/>
      <c r="O48" s="8"/>
      <c r="P48" s="8"/>
      <c r="Q48" s="422"/>
    </row>
    <row r="49" spans="1:17" ht="15.75" customHeight="1" thickBot="1">
      <c r="A49" s="463"/>
      <c r="B49" s="477"/>
      <c r="C49" s="476"/>
      <c r="D49" s="477"/>
      <c r="E49" s="476"/>
      <c r="F49" s="476"/>
      <c r="G49" s="134" t="s">
        <v>75</v>
      </c>
      <c r="H49" s="209" t="s">
        <v>355</v>
      </c>
      <c r="I49" s="209" t="s">
        <v>475</v>
      </c>
      <c r="J49" s="134" t="s">
        <v>895</v>
      </c>
      <c r="K49" s="226"/>
      <c r="L49" s="134"/>
      <c r="M49" s="134"/>
      <c r="N49" s="134"/>
      <c r="O49" s="134"/>
      <c r="P49" s="134"/>
      <c r="Q49" s="423"/>
    </row>
    <row r="50" spans="1:17" ht="26.25" thickBot="1">
      <c r="A50" s="291" t="s">
        <v>6</v>
      </c>
      <c r="B50" s="292" t="s">
        <v>582</v>
      </c>
      <c r="C50" s="296" t="s">
        <v>151</v>
      </c>
      <c r="D50" s="292">
        <v>2</v>
      </c>
      <c r="E50" s="296" t="s">
        <v>163</v>
      </c>
      <c r="F50" s="306" t="s">
        <v>932</v>
      </c>
      <c r="G50" s="229" t="s">
        <v>77</v>
      </c>
      <c r="H50" s="230" t="s">
        <v>898</v>
      </c>
      <c r="I50" s="230" t="s">
        <v>901</v>
      </c>
      <c r="J50" s="229" t="s">
        <v>894</v>
      </c>
      <c r="K50" s="231"/>
      <c r="L50" s="229"/>
      <c r="M50" s="229"/>
      <c r="N50" s="229"/>
      <c r="O50" s="229"/>
      <c r="P50" s="229"/>
      <c r="Q50" s="298" t="s">
        <v>545</v>
      </c>
    </row>
    <row r="51" spans="1:17" ht="12.75">
      <c r="A51" s="444" t="s">
        <v>6</v>
      </c>
      <c r="B51" s="449" t="s">
        <v>582</v>
      </c>
      <c r="C51" s="447" t="s">
        <v>151</v>
      </c>
      <c r="D51" s="449">
        <v>2</v>
      </c>
      <c r="E51" s="447" t="s">
        <v>163</v>
      </c>
      <c r="F51" s="447" t="s">
        <v>933</v>
      </c>
      <c r="G51" s="217" t="s">
        <v>77</v>
      </c>
      <c r="H51" s="132" t="s">
        <v>898</v>
      </c>
      <c r="I51" s="132" t="s">
        <v>901</v>
      </c>
      <c r="J51" s="132" t="s">
        <v>894</v>
      </c>
      <c r="K51" s="227"/>
      <c r="L51" s="217"/>
      <c r="M51" s="217"/>
      <c r="N51" s="217"/>
      <c r="O51" s="217"/>
      <c r="P51" s="217"/>
      <c r="Q51" s="421" t="s">
        <v>545</v>
      </c>
    </row>
    <row r="52" spans="1:17" ht="25.5">
      <c r="A52" s="445"/>
      <c r="B52" s="450"/>
      <c r="C52" s="448"/>
      <c r="D52" s="450"/>
      <c r="E52" s="448"/>
      <c r="F52" s="448"/>
      <c r="G52" s="8" t="s">
        <v>73</v>
      </c>
      <c r="H52" s="67" t="s">
        <v>928</v>
      </c>
      <c r="I52" s="67" t="s">
        <v>931</v>
      </c>
      <c r="J52" s="8" t="s">
        <v>894</v>
      </c>
      <c r="K52" s="225"/>
      <c r="L52" s="8"/>
      <c r="M52" s="8"/>
      <c r="N52" s="8"/>
      <c r="O52" s="8"/>
      <c r="P52" s="8"/>
      <c r="Q52" s="422"/>
    </row>
    <row r="53" spans="1:17" ht="25.5">
      <c r="A53" s="445"/>
      <c r="B53" s="450"/>
      <c r="C53" s="448"/>
      <c r="D53" s="450"/>
      <c r="E53" s="448"/>
      <c r="F53" s="448"/>
      <c r="G53" s="8" t="s">
        <v>73</v>
      </c>
      <c r="H53" s="212" t="s">
        <v>927</v>
      </c>
      <c r="I53" s="67" t="s">
        <v>462</v>
      </c>
      <c r="J53" s="8" t="s">
        <v>894</v>
      </c>
      <c r="K53" s="225"/>
      <c r="L53" s="8"/>
      <c r="M53" s="8"/>
      <c r="N53" s="8"/>
      <c r="O53" s="8"/>
      <c r="P53" s="8"/>
      <c r="Q53" s="422"/>
    </row>
    <row r="54" spans="1:17" ht="13.5" thickBot="1">
      <c r="A54" s="463"/>
      <c r="B54" s="477"/>
      <c r="C54" s="476"/>
      <c r="D54" s="477"/>
      <c r="E54" s="476"/>
      <c r="F54" s="476"/>
      <c r="G54" s="134" t="s">
        <v>75</v>
      </c>
      <c r="H54" s="209" t="s">
        <v>355</v>
      </c>
      <c r="I54" s="209" t="s">
        <v>475</v>
      </c>
      <c r="J54" s="134" t="s">
        <v>895</v>
      </c>
      <c r="K54" s="226"/>
      <c r="L54" s="134"/>
      <c r="M54" s="134"/>
      <c r="N54" s="134"/>
      <c r="O54" s="134"/>
      <c r="P54" s="134"/>
      <c r="Q54" s="423"/>
    </row>
    <row r="55" spans="1:17" ht="26.25" thickBot="1">
      <c r="A55" s="299" t="s">
        <v>6</v>
      </c>
      <c r="B55" s="300" t="s">
        <v>582</v>
      </c>
      <c r="C55" s="312" t="s">
        <v>151</v>
      </c>
      <c r="D55" s="300">
        <v>2</v>
      </c>
      <c r="E55" s="312" t="s">
        <v>163</v>
      </c>
      <c r="F55" s="310" t="s">
        <v>934</v>
      </c>
      <c r="G55" s="301"/>
      <c r="H55" s="302" t="s">
        <v>935</v>
      </c>
      <c r="I55" s="302" t="s">
        <v>901</v>
      </c>
      <c r="J55" s="301" t="s">
        <v>894</v>
      </c>
      <c r="K55" s="303"/>
      <c r="L55" s="301"/>
      <c r="M55" s="301"/>
      <c r="N55" s="301"/>
      <c r="O55" s="301"/>
      <c r="P55" s="301"/>
      <c r="Q55" s="297" t="s">
        <v>545</v>
      </c>
    </row>
    <row r="56" spans="1:17" ht="12.75">
      <c r="A56" s="418" t="s">
        <v>6</v>
      </c>
      <c r="B56" s="429" t="s">
        <v>582</v>
      </c>
      <c r="C56" s="426" t="s">
        <v>151</v>
      </c>
      <c r="D56" s="429">
        <v>2</v>
      </c>
      <c r="E56" s="426" t="s">
        <v>165</v>
      </c>
      <c r="F56" s="426" t="s">
        <v>936</v>
      </c>
      <c r="G56" s="217" t="s">
        <v>75</v>
      </c>
      <c r="H56" s="218" t="s">
        <v>355</v>
      </c>
      <c r="I56" s="218" t="s">
        <v>475</v>
      </c>
      <c r="J56" s="217" t="s">
        <v>895</v>
      </c>
      <c r="K56" s="227"/>
      <c r="L56" s="217"/>
      <c r="M56" s="217"/>
      <c r="N56" s="217"/>
      <c r="O56" s="217"/>
      <c r="P56" s="217"/>
      <c r="Q56" s="421" t="s">
        <v>545</v>
      </c>
    </row>
    <row r="57" spans="1:17" ht="27" customHeight="1" thickBot="1">
      <c r="A57" s="420"/>
      <c r="B57" s="431"/>
      <c r="C57" s="428"/>
      <c r="D57" s="431"/>
      <c r="E57" s="428"/>
      <c r="F57" s="428"/>
      <c r="G57" s="134" t="s">
        <v>75</v>
      </c>
      <c r="H57" s="209" t="s">
        <v>185</v>
      </c>
      <c r="I57" s="209" t="s">
        <v>541</v>
      </c>
      <c r="J57" s="134" t="s">
        <v>895</v>
      </c>
      <c r="K57" s="226"/>
      <c r="L57" s="134"/>
      <c r="M57" s="134"/>
      <c r="N57" s="134"/>
      <c r="O57" s="134"/>
      <c r="P57" s="134"/>
      <c r="Q57" s="423"/>
    </row>
    <row r="58" spans="1:17" ht="26.25" thickBot="1">
      <c r="A58" s="304" t="s">
        <v>45</v>
      </c>
      <c r="B58" s="305" t="s">
        <v>582</v>
      </c>
      <c r="C58" s="306" t="s">
        <v>151</v>
      </c>
      <c r="D58" s="305">
        <v>2</v>
      </c>
      <c r="E58" s="306" t="s">
        <v>165</v>
      </c>
      <c r="F58" s="306" t="s">
        <v>937</v>
      </c>
      <c r="G58" s="229" t="s">
        <v>77</v>
      </c>
      <c r="H58" s="307" t="s">
        <v>898</v>
      </c>
      <c r="I58" s="307" t="s">
        <v>901</v>
      </c>
      <c r="J58" s="307" t="s">
        <v>894</v>
      </c>
      <c r="K58" s="231">
        <v>42271</v>
      </c>
      <c r="L58" s="229" t="s">
        <v>920</v>
      </c>
      <c r="M58" s="229"/>
      <c r="N58" s="229"/>
      <c r="O58" s="229"/>
      <c r="P58" s="229"/>
      <c r="Q58" s="298" t="s">
        <v>546</v>
      </c>
    </row>
    <row r="59" spans="1:17" ht="38.25">
      <c r="A59" s="444" t="s">
        <v>6</v>
      </c>
      <c r="B59" s="449" t="s">
        <v>586</v>
      </c>
      <c r="C59" s="447" t="s">
        <v>946</v>
      </c>
      <c r="D59" s="449">
        <v>1</v>
      </c>
      <c r="E59" s="447" t="s">
        <v>585</v>
      </c>
      <c r="F59" s="447" t="s">
        <v>945</v>
      </c>
      <c r="G59" s="217" t="s">
        <v>71</v>
      </c>
      <c r="H59" s="218" t="s">
        <v>938</v>
      </c>
      <c r="I59" s="218" t="s">
        <v>632</v>
      </c>
      <c r="J59" s="217" t="s">
        <v>894</v>
      </c>
      <c r="K59" s="227"/>
      <c r="L59" s="217"/>
      <c r="M59" s="217"/>
      <c r="N59" s="217"/>
      <c r="O59" s="217"/>
      <c r="P59" s="217"/>
      <c r="Q59" s="421" t="s">
        <v>941</v>
      </c>
    </row>
    <row r="60" spans="1:17" ht="24" customHeight="1">
      <c r="A60" s="445"/>
      <c r="B60" s="450"/>
      <c r="C60" s="448"/>
      <c r="D60" s="450"/>
      <c r="E60" s="448"/>
      <c r="F60" s="448"/>
      <c r="G60" s="8" t="s">
        <v>71</v>
      </c>
      <c r="H60" s="67" t="s">
        <v>898</v>
      </c>
      <c r="I60" s="67" t="s">
        <v>901</v>
      </c>
      <c r="J60" s="8" t="s">
        <v>894</v>
      </c>
      <c r="K60" s="225"/>
      <c r="L60" s="8"/>
      <c r="M60" s="8"/>
      <c r="N60" s="8"/>
      <c r="O60" s="8"/>
      <c r="P60" s="8"/>
      <c r="Q60" s="422"/>
    </row>
    <row r="61" spans="1:17" ht="26.25" customHeight="1">
      <c r="A61" s="445"/>
      <c r="B61" s="450"/>
      <c r="C61" s="448"/>
      <c r="D61" s="450"/>
      <c r="E61" s="448"/>
      <c r="F61" s="448"/>
      <c r="G61" s="8" t="s">
        <v>71</v>
      </c>
      <c r="H61" s="67" t="s">
        <v>939</v>
      </c>
      <c r="I61" s="67" t="s">
        <v>943</v>
      </c>
      <c r="J61" s="8" t="s">
        <v>894</v>
      </c>
      <c r="K61" s="225"/>
      <c r="L61" s="8"/>
      <c r="M61" s="8"/>
      <c r="N61" s="8"/>
      <c r="O61" s="8"/>
      <c r="P61" s="8"/>
      <c r="Q61" s="422"/>
    </row>
    <row r="62" spans="1:17" ht="36.75" customHeight="1">
      <c r="A62" s="445"/>
      <c r="B62" s="450"/>
      <c r="C62" s="448"/>
      <c r="D62" s="450"/>
      <c r="E62" s="448"/>
      <c r="F62" s="448"/>
      <c r="G62" s="8" t="s">
        <v>71</v>
      </c>
      <c r="H62" s="67" t="s">
        <v>900</v>
      </c>
      <c r="I62" s="67" t="s">
        <v>944</v>
      </c>
      <c r="J62" s="8" t="s">
        <v>894</v>
      </c>
      <c r="K62" s="225"/>
      <c r="L62" s="8"/>
      <c r="M62" s="8"/>
      <c r="N62" s="8"/>
      <c r="O62" s="8"/>
      <c r="P62" s="8"/>
      <c r="Q62" s="422"/>
    </row>
    <row r="63" spans="1:17" ht="51.75" customHeight="1">
      <c r="A63" s="445"/>
      <c r="B63" s="450"/>
      <c r="C63" s="448"/>
      <c r="D63" s="450"/>
      <c r="E63" s="448"/>
      <c r="F63" s="448"/>
      <c r="G63" s="8" t="s">
        <v>71</v>
      </c>
      <c r="H63" s="67" t="s">
        <v>940</v>
      </c>
      <c r="I63" s="67" t="s">
        <v>942</v>
      </c>
      <c r="J63" s="8" t="s">
        <v>894</v>
      </c>
      <c r="K63" s="225"/>
      <c r="L63" s="8"/>
      <c r="M63" s="8"/>
      <c r="N63" s="8"/>
      <c r="O63" s="8"/>
      <c r="P63" s="8"/>
      <c r="Q63" s="422"/>
    </row>
    <row r="64" spans="1:17" ht="26.25" customHeight="1">
      <c r="A64" s="445"/>
      <c r="B64" s="450"/>
      <c r="C64" s="448"/>
      <c r="D64" s="450"/>
      <c r="E64" s="448"/>
      <c r="F64" s="448"/>
      <c r="G64" s="8" t="s">
        <v>71</v>
      </c>
      <c r="H64" s="67" t="s">
        <v>560</v>
      </c>
      <c r="I64" s="67" t="s">
        <v>592</v>
      </c>
      <c r="J64" s="8" t="s">
        <v>895</v>
      </c>
      <c r="K64" s="225"/>
      <c r="L64" s="8"/>
      <c r="M64" s="8"/>
      <c r="N64" s="8"/>
      <c r="O64" s="8"/>
      <c r="P64" s="8"/>
      <c r="Q64" s="422"/>
    </row>
    <row r="65" spans="1:17" ht="15" customHeight="1">
      <c r="A65" s="445"/>
      <c r="B65" s="450"/>
      <c r="C65" s="448"/>
      <c r="D65" s="450"/>
      <c r="E65" s="448"/>
      <c r="F65" s="448"/>
      <c r="G65" s="8" t="s">
        <v>71</v>
      </c>
      <c r="H65" s="67" t="s">
        <v>454</v>
      </c>
      <c r="I65" s="67" t="s">
        <v>455</v>
      </c>
      <c r="J65" s="8" t="s">
        <v>895</v>
      </c>
      <c r="K65" s="225"/>
      <c r="L65" s="8"/>
      <c r="M65" s="8"/>
      <c r="N65" s="8"/>
      <c r="O65" s="8"/>
      <c r="P65" s="8"/>
      <c r="Q65" s="422"/>
    </row>
    <row r="66" spans="1:17" ht="26.25" customHeight="1">
      <c r="A66" s="445"/>
      <c r="B66" s="450"/>
      <c r="C66" s="448"/>
      <c r="D66" s="450"/>
      <c r="E66" s="448"/>
      <c r="F66" s="448"/>
      <c r="G66" s="8" t="s">
        <v>71</v>
      </c>
      <c r="H66" s="67" t="s">
        <v>218</v>
      </c>
      <c r="I66" s="67" t="s">
        <v>219</v>
      </c>
      <c r="J66" s="8" t="s">
        <v>895</v>
      </c>
      <c r="K66" s="225"/>
      <c r="L66" s="8"/>
      <c r="M66" s="8"/>
      <c r="N66" s="8"/>
      <c r="O66" s="8"/>
      <c r="P66" s="8"/>
      <c r="Q66" s="422"/>
    </row>
    <row r="67" spans="1:17" ht="39.75" customHeight="1" thickBot="1">
      <c r="A67" s="463"/>
      <c r="B67" s="477"/>
      <c r="C67" s="476"/>
      <c r="D67" s="477"/>
      <c r="E67" s="476"/>
      <c r="F67" s="476"/>
      <c r="G67" s="134" t="s">
        <v>71</v>
      </c>
      <c r="H67" s="209" t="s">
        <v>179</v>
      </c>
      <c r="I67" s="209" t="s">
        <v>594</v>
      </c>
      <c r="J67" s="134" t="s">
        <v>895</v>
      </c>
      <c r="K67" s="226"/>
      <c r="L67" s="134"/>
      <c r="M67" s="134"/>
      <c r="N67" s="134"/>
      <c r="O67" s="134"/>
      <c r="P67" s="134"/>
      <c r="Q67" s="423"/>
    </row>
    <row r="68" spans="1:17" ht="26.25" thickBot="1">
      <c r="A68" s="291" t="s">
        <v>6</v>
      </c>
      <c r="B68" s="308" t="s">
        <v>586</v>
      </c>
      <c r="C68" s="296" t="s">
        <v>946</v>
      </c>
      <c r="D68" s="292">
        <v>1</v>
      </c>
      <c r="E68" s="296" t="s">
        <v>585</v>
      </c>
      <c r="F68" s="306" t="s">
        <v>947</v>
      </c>
      <c r="G68" s="229" t="s">
        <v>71</v>
      </c>
      <c r="H68" s="230" t="s">
        <v>218</v>
      </c>
      <c r="I68" s="230" t="s">
        <v>219</v>
      </c>
      <c r="J68" s="229" t="s">
        <v>895</v>
      </c>
      <c r="K68" s="231">
        <v>42277</v>
      </c>
      <c r="L68" s="230" t="s">
        <v>921</v>
      </c>
      <c r="M68" s="229"/>
      <c r="N68" s="229"/>
      <c r="O68" s="229"/>
      <c r="P68" s="229"/>
      <c r="Q68" s="298" t="s">
        <v>546</v>
      </c>
    </row>
    <row r="69" spans="1:17" ht="39" thickBot="1">
      <c r="A69" s="291" t="s">
        <v>6</v>
      </c>
      <c r="B69" s="292" t="s">
        <v>586</v>
      </c>
      <c r="C69" s="296" t="s">
        <v>946</v>
      </c>
      <c r="D69" s="292">
        <v>1</v>
      </c>
      <c r="E69" s="296" t="s">
        <v>585</v>
      </c>
      <c r="F69" s="306" t="s">
        <v>884</v>
      </c>
      <c r="G69" s="229" t="s">
        <v>71</v>
      </c>
      <c r="H69" s="230" t="s">
        <v>900</v>
      </c>
      <c r="I69" s="230" t="s">
        <v>944</v>
      </c>
      <c r="J69" s="229" t="s">
        <v>894</v>
      </c>
      <c r="K69" s="231">
        <v>42299</v>
      </c>
      <c r="L69" s="229" t="s">
        <v>920</v>
      </c>
      <c r="M69" s="229"/>
      <c r="N69" s="229"/>
      <c r="O69" s="229"/>
      <c r="P69" s="229"/>
      <c r="Q69" s="298" t="s">
        <v>546</v>
      </c>
    </row>
    <row r="70" spans="1:17" ht="38.25">
      <c r="A70" s="444" t="s">
        <v>6</v>
      </c>
      <c r="B70" s="449" t="s">
        <v>586</v>
      </c>
      <c r="C70" s="447" t="s">
        <v>946</v>
      </c>
      <c r="D70" s="449">
        <v>1</v>
      </c>
      <c r="E70" s="447" t="s">
        <v>585</v>
      </c>
      <c r="F70" s="447" t="s">
        <v>948</v>
      </c>
      <c r="G70" s="217" t="s">
        <v>71</v>
      </c>
      <c r="H70" s="218" t="s">
        <v>938</v>
      </c>
      <c r="I70" s="218" t="s">
        <v>632</v>
      </c>
      <c r="J70" s="217" t="s">
        <v>894</v>
      </c>
      <c r="K70" s="227"/>
      <c r="L70" s="217"/>
      <c r="M70" s="217"/>
      <c r="N70" s="217"/>
      <c r="O70" s="217"/>
      <c r="P70" s="217"/>
      <c r="Q70" s="421" t="s">
        <v>949</v>
      </c>
    </row>
    <row r="71" spans="1:17" ht="15" customHeight="1">
      <c r="A71" s="445"/>
      <c r="B71" s="450"/>
      <c r="C71" s="448"/>
      <c r="D71" s="450"/>
      <c r="E71" s="448"/>
      <c r="F71" s="448"/>
      <c r="G71" s="8" t="s">
        <v>71</v>
      </c>
      <c r="H71" s="67" t="s">
        <v>352</v>
      </c>
      <c r="I71" s="67" t="s">
        <v>465</v>
      </c>
      <c r="J71" s="8" t="s">
        <v>894</v>
      </c>
      <c r="K71" s="225"/>
      <c r="L71" s="8"/>
      <c r="M71" s="8"/>
      <c r="N71" s="8"/>
      <c r="O71" s="8"/>
      <c r="P71" s="8"/>
      <c r="Q71" s="422"/>
    </row>
    <row r="72" spans="1:17" ht="26.25" customHeight="1">
      <c r="A72" s="445"/>
      <c r="B72" s="450"/>
      <c r="C72" s="448"/>
      <c r="D72" s="450"/>
      <c r="E72" s="448"/>
      <c r="F72" s="448"/>
      <c r="G72" s="8" t="s">
        <v>71</v>
      </c>
      <c r="H72" s="67" t="s">
        <v>939</v>
      </c>
      <c r="I72" s="67" t="s">
        <v>943</v>
      </c>
      <c r="J72" s="8" t="s">
        <v>894</v>
      </c>
      <c r="K72" s="225"/>
      <c r="L72" s="8"/>
      <c r="M72" s="8"/>
      <c r="N72" s="8"/>
      <c r="O72" s="8"/>
      <c r="P72" s="8"/>
      <c r="Q72" s="422"/>
    </row>
    <row r="73" spans="1:17" ht="26.25" customHeight="1">
      <c r="A73" s="445"/>
      <c r="B73" s="450"/>
      <c r="C73" s="448"/>
      <c r="D73" s="450"/>
      <c r="E73" s="448"/>
      <c r="F73" s="448"/>
      <c r="G73" s="8" t="s">
        <v>71</v>
      </c>
      <c r="H73" s="67" t="s">
        <v>560</v>
      </c>
      <c r="I73" s="67" t="s">
        <v>592</v>
      </c>
      <c r="J73" s="8" t="s">
        <v>895</v>
      </c>
      <c r="K73" s="225"/>
      <c r="L73" s="8"/>
      <c r="M73" s="8"/>
      <c r="N73" s="8"/>
      <c r="O73" s="8"/>
      <c r="P73" s="8"/>
      <c r="Q73" s="422"/>
    </row>
    <row r="74" spans="1:17" ht="15" customHeight="1">
      <c r="A74" s="445"/>
      <c r="B74" s="450"/>
      <c r="C74" s="448"/>
      <c r="D74" s="450"/>
      <c r="E74" s="448"/>
      <c r="F74" s="448"/>
      <c r="G74" s="8" t="s">
        <v>71</v>
      </c>
      <c r="H74" s="67" t="s">
        <v>454</v>
      </c>
      <c r="I74" s="67" t="s">
        <v>455</v>
      </c>
      <c r="J74" s="8" t="s">
        <v>895</v>
      </c>
      <c r="K74" s="225"/>
      <c r="L74" s="8"/>
      <c r="M74" s="8"/>
      <c r="N74" s="8"/>
      <c r="O74" s="8"/>
      <c r="P74" s="8"/>
      <c r="Q74" s="422"/>
    </row>
    <row r="75" spans="1:17" ht="26.25" customHeight="1">
      <c r="A75" s="445"/>
      <c r="B75" s="450"/>
      <c r="C75" s="448"/>
      <c r="D75" s="450"/>
      <c r="E75" s="448"/>
      <c r="F75" s="448"/>
      <c r="G75" s="8" t="s">
        <v>71</v>
      </c>
      <c r="H75" s="67" t="s">
        <v>218</v>
      </c>
      <c r="I75" s="67" t="s">
        <v>219</v>
      </c>
      <c r="J75" s="8" t="s">
        <v>895</v>
      </c>
      <c r="K75" s="225"/>
      <c r="L75" s="8"/>
      <c r="M75" s="8"/>
      <c r="N75" s="8"/>
      <c r="O75" s="8"/>
      <c r="P75" s="8"/>
      <c r="Q75" s="422"/>
    </row>
    <row r="76" spans="1:17" ht="39.75" customHeight="1" thickBot="1">
      <c r="A76" s="445"/>
      <c r="B76" s="450"/>
      <c r="C76" s="448"/>
      <c r="D76" s="450"/>
      <c r="E76" s="448"/>
      <c r="F76" s="448"/>
      <c r="G76" s="293" t="s">
        <v>71</v>
      </c>
      <c r="H76" s="311" t="s">
        <v>179</v>
      </c>
      <c r="I76" s="311" t="s">
        <v>594</v>
      </c>
      <c r="J76" s="293" t="s">
        <v>895</v>
      </c>
      <c r="K76" s="294"/>
      <c r="L76" s="293"/>
      <c r="M76" s="293"/>
      <c r="N76" s="293"/>
      <c r="O76" s="293"/>
      <c r="P76" s="293"/>
      <c r="Q76" s="422"/>
    </row>
    <row r="77" spans="1:17" ht="25.5">
      <c r="A77" s="543" t="s">
        <v>45</v>
      </c>
      <c r="B77" s="493" t="s">
        <v>586</v>
      </c>
      <c r="C77" s="496" t="s">
        <v>946</v>
      </c>
      <c r="D77" s="493">
        <v>2</v>
      </c>
      <c r="E77" s="496" t="s">
        <v>156</v>
      </c>
      <c r="F77" s="496" t="s">
        <v>955</v>
      </c>
      <c r="G77" s="330" t="s">
        <v>71</v>
      </c>
      <c r="H77" s="331" t="s">
        <v>950</v>
      </c>
      <c r="I77" s="330" t="s">
        <v>952</v>
      </c>
      <c r="J77" s="330" t="s">
        <v>894</v>
      </c>
      <c r="K77" s="332">
        <v>42318</v>
      </c>
      <c r="L77" s="330" t="s">
        <v>920</v>
      </c>
      <c r="M77" s="330"/>
      <c r="N77" s="330"/>
      <c r="O77" s="330"/>
      <c r="P77" s="330"/>
      <c r="Q77" s="487" t="s">
        <v>546</v>
      </c>
    </row>
    <row r="78" spans="1:17" ht="15" customHeight="1">
      <c r="A78" s="544"/>
      <c r="B78" s="494"/>
      <c r="C78" s="497"/>
      <c r="D78" s="494"/>
      <c r="E78" s="497"/>
      <c r="F78" s="497"/>
      <c r="G78" s="333" t="s">
        <v>71</v>
      </c>
      <c r="H78" s="333" t="s">
        <v>951</v>
      </c>
      <c r="I78" s="333" t="s">
        <v>954</v>
      </c>
      <c r="J78" s="333" t="s">
        <v>894</v>
      </c>
      <c r="K78" s="334">
        <v>42285</v>
      </c>
      <c r="L78" s="333" t="s">
        <v>920</v>
      </c>
      <c r="M78" s="333"/>
      <c r="N78" s="333"/>
      <c r="O78" s="333"/>
      <c r="P78" s="333"/>
      <c r="Q78" s="488"/>
    </row>
    <row r="79" spans="1:17" ht="33" customHeight="1">
      <c r="A79" s="544"/>
      <c r="B79" s="494"/>
      <c r="C79" s="497"/>
      <c r="D79" s="494"/>
      <c r="E79" s="497"/>
      <c r="F79" s="497"/>
      <c r="G79" s="333" t="s">
        <v>71</v>
      </c>
      <c r="H79" s="335" t="s">
        <v>898</v>
      </c>
      <c r="I79" s="335" t="s">
        <v>953</v>
      </c>
      <c r="J79" s="333" t="s">
        <v>894</v>
      </c>
      <c r="K79" s="334">
        <v>42306</v>
      </c>
      <c r="L79" s="333" t="s">
        <v>920</v>
      </c>
      <c r="M79" s="333"/>
      <c r="N79" s="333"/>
      <c r="O79" s="333"/>
      <c r="P79" s="333"/>
      <c r="Q79" s="488"/>
    </row>
    <row r="80" spans="1:17" ht="15" customHeight="1">
      <c r="A80" s="544"/>
      <c r="B80" s="494"/>
      <c r="C80" s="497"/>
      <c r="D80" s="494"/>
      <c r="E80" s="497"/>
      <c r="F80" s="497"/>
      <c r="G80" s="333" t="s">
        <v>71</v>
      </c>
      <c r="H80" s="335" t="s">
        <v>352</v>
      </c>
      <c r="I80" s="335" t="s">
        <v>465</v>
      </c>
      <c r="J80" s="333" t="s">
        <v>895</v>
      </c>
      <c r="K80" s="334">
        <v>42277</v>
      </c>
      <c r="L80" s="333" t="s">
        <v>956</v>
      </c>
      <c r="M80" s="333"/>
      <c r="N80" s="333"/>
      <c r="O80" s="333"/>
      <c r="P80" s="333"/>
      <c r="Q80" s="488"/>
    </row>
    <row r="81" spans="1:17" ht="15" customHeight="1" thickBot="1">
      <c r="A81" s="545"/>
      <c r="B81" s="495"/>
      <c r="C81" s="498"/>
      <c r="D81" s="495"/>
      <c r="E81" s="498"/>
      <c r="F81" s="498"/>
      <c r="G81" s="336" t="s">
        <v>71</v>
      </c>
      <c r="H81" s="337" t="s">
        <v>457</v>
      </c>
      <c r="I81" s="337" t="s">
        <v>466</v>
      </c>
      <c r="J81" s="336" t="s">
        <v>895</v>
      </c>
      <c r="K81" s="338">
        <v>42268</v>
      </c>
      <c r="L81" s="336" t="s">
        <v>956</v>
      </c>
      <c r="M81" s="336"/>
      <c r="N81" s="336"/>
      <c r="O81" s="336"/>
      <c r="P81" s="336"/>
      <c r="Q81" s="488"/>
    </row>
    <row r="82" spans="1:17" ht="24.75" customHeight="1">
      <c r="A82" s="418" t="s">
        <v>6</v>
      </c>
      <c r="B82" s="429" t="s">
        <v>586</v>
      </c>
      <c r="C82" s="426" t="s">
        <v>946</v>
      </c>
      <c r="D82" s="429">
        <v>2</v>
      </c>
      <c r="E82" s="426" t="s">
        <v>156</v>
      </c>
      <c r="F82" s="426" t="s">
        <v>957</v>
      </c>
      <c r="G82" s="217" t="s">
        <v>71</v>
      </c>
      <c r="H82" s="218" t="s">
        <v>950</v>
      </c>
      <c r="I82" s="217" t="s">
        <v>952</v>
      </c>
      <c r="J82" s="217" t="s">
        <v>894</v>
      </c>
      <c r="K82" s="227"/>
      <c r="L82" s="217"/>
      <c r="M82" s="217"/>
      <c r="N82" s="217"/>
      <c r="O82" s="217"/>
      <c r="P82" s="217"/>
      <c r="Q82" s="421" t="s">
        <v>958</v>
      </c>
    </row>
    <row r="83" spans="1:17" ht="26.25" customHeight="1">
      <c r="A83" s="419"/>
      <c r="B83" s="430"/>
      <c r="C83" s="427"/>
      <c r="D83" s="430"/>
      <c r="E83" s="427"/>
      <c r="F83" s="427"/>
      <c r="G83" s="8" t="s">
        <v>71</v>
      </c>
      <c r="H83" s="8" t="s">
        <v>951</v>
      </c>
      <c r="I83" s="8" t="s">
        <v>954</v>
      </c>
      <c r="J83" s="8" t="s">
        <v>894</v>
      </c>
      <c r="K83" s="225">
        <v>42285</v>
      </c>
      <c r="L83" s="8" t="s">
        <v>920</v>
      </c>
      <c r="M83" s="8"/>
      <c r="N83" s="8"/>
      <c r="O83" s="8"/>
      <c r="P83" s="8"/>
      <c r="Q83" s="422"/>
    </row>
    <row r="84" spans="1:17" ht="51.75" customHeight="1">
      <c r="A84" s="419"/>
      <c r="B84" s="430"/>
      <c r="C84" s="427"/>
      <c r="D84" s="430"/>
      <c r="E84" s="427"/>
      <c r="F84" s="427"/>
      <c r="G84" s="8" t="s">
        <v>71</v>
      </c>
      <c r="H84" s="67" t="s">
        <v>898</v>
      </c>
      <c r="I84" s="67" t="s">
        <v>953</v>
      </c>
      <c r="J84" s="8" t="s">
        <v>894</v>
      </c>
      <c r="K84" s="225"/>
      <c r="L84" s="8"/>
      <c r="M84" s="8"/>
      <c r="N84" s="8"/>
      <c r="O84" s="8"/>
      <c r="P84" s="8"/>
      <c r="Q84" s="422"/>
    </row>
    <row r="85" spans="1:17" ht="27" customHeight="1">
      <c r="A85" s="419"/>
      <c r="B85" s="430"/>
      <c r="C85" s="427"/>
      <c r="D85" s="430"/>
      <c r="E85" s="427"/>
      <c r="F85" s="427"/>
      <c r="G85" s="8" t="s">
        <v>71</v>
      </c>
      <c r="H85" s="67" t="s">
        <v>352</v>
      </c>
      <c r="I85" s="67" t="s">
        <v>465</v>
      </c>
      <c r="J85" s="8" t="s">
        <v>895</v>
      </c>
      <c r="K85" s="225"/>
      <c r="L85" s="8"/>
      <c r="M85" s="8"/>
      <c r="N85" s="8"/>
      <c r="O85" s="8"/>
      <c r="P85" s="8"/>
      <c r="Q85" s="422"/>
    </row>
    <row r="86" spans="1:17" ht="15" customHeight="1">
      <c r="A86" s="419"/>
      <c r="B86" s="430"/>
      <c r="C86" s="427"/>
      <c r="D86" s="430"/>
      <c r="E86" s="427"/>
      <c r="F86" s="427"/>
      <c r="G86" s="8" t="s">
        <v>71</v>
      </c>
      <c r="H86" s="67" t="s">
        <v>457</v>
      </c>
      <c r="I86" s="67" t="s">
        <v>466</v>
      </c>
      <c r="J86" s="8" t="s">
        <v>895</v>
      </c>
      <c r="K86" s="225">
        <v>42268</v>
      </c>
      <c r="L86" s="8" t="s">
        <v>921</v>
      </c>
      <c r="M86" s="8"/>
      <c r="N86" s="8"/>
      <c r="O86" s="8"/>
      <c r="P86" s="8"/>
      <c r="Q86" s="422"/>
    </row>
    <row r="87" spans="1:17" ht="15.75" customHeight="1" thickBot="1">
      <c r="A87" s="420"/>
      <c r="B87" s="431"/>
      <c r="C87" s="428"/>
      <c r="D87" s="431"/>
      <c r="E87" s="428"/>
      <c r="F87" s="428"/>
      <c r="G87" s="134" t="s">
        <v>71</v>
      </c>
      <c r="H87" s="209" t="s">
        <v>463</v>
      </c>
      <c r="I87" s="209" t="s">
        <v>599</v>
      </c>
      <c r="J87" s="134" t="s">
        <v>895</v>
      </c>
      <c r="K87" s="226"/>
      <c r="L87" s="134"/>
      <c r="M87" s="134"/>
      <c r="N87" s="134"/>
      <c r="O87" s="134"/>
      <c r="P87" s="134"/>
      <c r="Q87" s="423"/>
    </row>
    <row r="88" spans="1:17" ht="25.5">
      <c r="A88" s="444" t="s">
        <v>6</v>
      </c>
      <c r="B88" s="449" t="s">
        <v>586</v>
      </c>
      <c r="C88" s="447" t="s">
        <v>946</v>
      </c>
      <c r="D88" s="449">
        <v>2</v>
      </c>
      <c r="E88" s="447" t="s">
        <v>156</v>
      </c>
      <c r="F88" s="447" t="s">
        <v>961</v>
      </c>
      <c r="G88" s="217" t="s">
        <v>71</v>
      </c>
      <c r="H88" s="218" t="s">
        <v>959</v>
      </c>
      <c r="I88" s="218" t="s">
        <v>960</v>
      </c>
      <c r="J88" s="313" t="s">
        <v>894</v>
      </c>
      <c r="K88" s="227">
        <v>42276</v>
      </c>
      <c r="L88" s="217" t="s">
        <v>920</v>
      </c>
      <c r="M88" s="217"/>
      <c r="N88" s="217"/>
      <c r="O88" s="217"/>
      <c r="P88" s="217"/>
      <c r="Q88" s="421" t="s">
        <v>546</v>
      </c>
    </row>
    <row r="89" spans="1:17" ht="15.75" customHeight="1" thickBot="1">
      <c r="A89" s="463"/>
      <c r="B89" s="477"/>
      <c r="C89" s="476"/>
      <c r="D89" s="477"/>
      <c r="E89" s="476"/>
      <c r="F89" s="476"/>
      <c r="G89" s="134" t="s">
        <v>71</v>
      </c>
      <c r="H89" s="209" t="s">
        <v>352</v>
      </c>
      <c r="I89" s="209" t="s">
        <v>465</v>
      </c>
      <c r="J89" s="314" t="s">
        <v>895</v>
      </c>
      <c r="K89" s="226">
        <v>42180</v>
      </c>
      <c r="L89" s="134" t="s">
        <v>956</v>
      </c>
      <c r="M89" s="134"/>
      <c r="N89" s="134"/>
      <c r="O89" s="134"/>
      <c r="P89" s="134"/>
      <c r="Q89" s="423"/>
    </row>
    <row r="90" spans="1:17" ht="12.75">
      <c r="A90" s="470" t="s">
        <v>6</v>
      </c>
      <c r="B90" s="467" t="s">
        <v>586</v>
      </c>
      <c r="C90" s="464" t="s">
        <v>946</v>
      </c>
      <c r="D90" s="467">
        <v>2</v>
      </c>
      <c r="E90" s="464" t="s">
        <v>156</v>
      </c>
      <c r="F90" s="464" t="s">
        <v>962</v>
      </c>
      <c r="G90" s="315" t="s">
        <v>71</v>
      </c>
      <c r="H90" s="315" t="s">
        <v>951</v>
      </c>
      <c r="I90" s="315" t="s">
        <v>954</v>
      </c>
      <c r="J90" s="315" t="s">
        <v>894</v>
      </c>
      <c r="K90" s="317">
        <v>42285</v>
      </c>
      <c r="L90" s="315" t="s">
        <v>920</v>
      </c>
      <c r="M90" s="315"/>
      <c r="N90" s="315"/>
      <c r="O90" s="315"/>
      <c r="P90" s="315"/>
      <c r="Q90" s="473"/>
    </row>
    <row r="91" spans="1:17" ht="51.75" customHeight="1">
      <c r="A91" s="471"/>
      <c r="B91" s="468"/>
      <c r="C91" s="465"/>
      <c r="D91" s="468"/>
      <c r="E91" s="465"/>
      <c r="F91" s="465"/>
      <c r="G91" s="318" t="s">
        <v>71</v>
      </c>
      <c r="H91" s="320" t="s">
        <v>898</v>
      </c>
      <c r="I91" s="320" t="s">
        <v>953</v>
      </c>
      <c r="J91" s="318" t="s">
        <v>894</v>
      </c>
      <c r="K91" s="319"/>
      <c r="L91" s="318"/>
      <c r="M91" s="318"/>
      <c r="N91" s="318"/>
      <c r="O91" s="318"/>
      <c r="P91" s="318"/>
      <c r="Q91" s="474"/>
    </row>
    <row r="92" spans="1:17" ht="15" customHeight="1">
      <c r="A92" s="471"/>
      <c r="B92" s="468"/>
      <c r="C92" s="465"/>
      <c r="D92" s="468"/>
      <c r="E92" s="465"/>
      <c r="F92" s="465"/>
      <c r="G92" s="318" t="s">
        <v>71</v>
      </c>
      <c r="H92" s="320" t="s">
        <v>352</v>
      </c>
      <c r="I92" s="320" t="s">
        <v>465</v>
      </c>
      <c r="J92" s="318" t="s">
        <v>895</v>
      </c>
      <c r="K92" s="319">
        <v>42275</v>
      </c>
      <c r="L92" s="318" t="s">
        <v>921</v>
      </c>
      <c r="M92" s="318"/>
      <c r="N92" s="318"/>
      <c r="O92" s="318"/>
      <c r="P92" s="318"/>
      <c r="Q92" s="474"/>
    </row>
    <row r="93" spans="1:17" ht="15.75" customHeight="1" thickBot="1">
      <c r="A93" s="472"/>
      <c r="B93" s="469"/>
      <c r="C93" s="466"/>
      <c r="D93" s="469"/>
      <c r="E93" s="466"/>
      <c r="F93" s="466"/>
      <c r="G93" s="324" t="s">
        <v>71</v>
      </c>
      <c r="H93" s="325" t="s">
        <v>457</v>
      </c>
      <c r="I93" s="325" t="s">
        <v>466</v>
      </c>
      <c r="J93" s="324" t="s">
        <v>895</v>
      </c>
      <c r="K93" s="326">
        <v>42268</v>
      </c>
      <c r="L93" s="324" t="s">
        <v>921</v>
      </c>
      <c r="M93" s="324"/>
      <c r="N93" s="324"/>
      <c r="O93" s="324"/>
      <c r="P93" s="324"/>
      <c r="Q93" s="475"/>
    </row>
    <row r="94" spans="1:17" ht="39.75" customHeight="1" thickBot="1">
      <c r="A94" s="299" t="s">
        <v>6</v>
      </c>
      <c r="B94" s="300" t="s">
        <v>586</v>
      </c>
      <c r="C94" s="312" t="s">
        <v>946</v>
      </c>
      <c r="D94" s="300">
        <v>3</v>
      </c>
      <c r="E94" s="312" t="s">
        <v>166</v>
      </c>
      <c r="F94" s="310" t="s">
        <v>300</v>
      </c>
      <c r="G94" s="301" t="s">
        <v>71</v>
      </c>
      <c r="H94" s="302" t="s">
        <v>963</v>
      </c>
      <c r="I94" s="302" t="s">
        <v>186</v>
      </c>
      <c r="J94" s="301" t="s">
        <v>894</v>
      </c>
      <c r="K94" s="303">
        <v>42277</v>
      </c>
      <c r="L94" s="301" t="s">
        <v>920</v>
      </c>
      <c r="M94" s="301"/>
      <c r="N94" s="301"/>
      <c r="O94" s="301"/>
      <c r="P94" s="301"/>
      <c r="Q94" s="309" t="s">
        <v>546</v>
      </c>
    </row>
    <row r="95" spans="1:17" ht="39" customHeight="1">
      <c r="A95" s="438" t="s">
        <v>6</v>
      </c>
      <c r="B95" s="435" t="s">
        <v>586</v>
      </c>
      <c r="C95" s="432" t="s">
        <v>946</v>
      </c>
      <c r="D95" s="435">
        <v>3</v>
      </c>
      <c r="E95" s="432" t="s">
        <v>166</v>
      </c>
      <c r="F95" s="432" t="s">
        <v>964</v>
      </c>
      <c r="G95" s="367" t="s">
        <v>71</v>
      </c>
      <c r="H95" s="368" t="s">
        <v>963</v>
      </c>
      <c r="I95" s="368" t="s">
        <v>186</v>
      </c>
      <c r="J95" s="367" t="s">
        <v>894</v>
      </c>
      <c r="K95" s="369">
        <v>42277</v>
      </c>
      <c r="L95" s="367" t="s">
        <v>920</v>
      </c>
      <c r="M95" s="367"/>
      <c r="N95" s="367"/>
      <c r="O95" s="367"/>
      <c r="P95" s="367"/>
      <c r="Q95" s="424" t="s">
        <v>546</v>
      </c>
    </row>
    <row r="96" spans="1:17" ht="15.75" customHeight="1" thickBot="1">
      <c r="A96" s="440"/>
      <c r="B96" s="437"/>
      <c r="C96" s="434"/>
      <c r="D96" s="437"/>
      <c r="E96" s="434"/>
      <c r="F96" s="434"/>
      <c r="G96" s="376" t="s">
        <v>71</v>
      </c>
      <c r="H96" s="377" t="s">
        <v>892</v>
      </c>
      <c r="I96" s="377" t="s">
        <v>551</v>
      </c>
      <c r="J96" s="376" t="s">
        <v>895</v>
      </c>
      <c r="K96" s="381">
        <v>42327</v>
      </c>
      <c r="L96" s="376" t="s">
        <v>921</v>
      </c>
      <c r="M96" s="376"/>
      <c r="N96" s="376"/>
      <c r="O96" s="376"/>
      <c r="P96" s="376"/>
      <c r="Q96" s="425"/>
    </row>
    <row r="97" spans="1:17" ht="39" customHeight="1">
      <c r="A97" s="418" t="s">
        <v>45</v>
      </c>
      <c r="B97" s="429" t="s">
        <v>586</v>
      </c>
      <c r="C97" s="426" t="s">
        <v>946</v>
      </c>
      <c r="D97" s="429">
        <v>3</v>
      </c>
      <c r="E97" s="426" t="s">
        <v>166</v>
      </c>
      <c r="F97" s="426" t="s">
        <v>966</v>
      </c>
      <c r="G97" s="217" t="s">
        <v>71</v>
      </c>
      <c r="H97" s="218" t="s">
        <v>963</v>
      </c>
      <c r="I97" s="218" t="s">
        <v>186</v>
      </c>
      <c r="J97" s="217" t="s">
        <v>894</v>
      </c>
      <c r="K97" s="227">
        <v>42277</v>
      </c>
      <c r="L97" s="217" t="s">
        <v>920</v>
      </c>
      <c r="M97" s="217"/>
      <c r="N97" s="217"/>
      <c r="O97" s="217"/>
      <c r="P97" s="217"/>
      <c r="Q97" s="421" t="s">
        <v>546</v>
      </c>
    </row>
    <row r="98" spans="1:17" ht="27" customHeight="1" thickBot="1">
      <c r="A98" s="443"/>
      <c r="B98" s="442"/>
      <c r="C98" s="441"/>
      <c r="D98" s="442"/>
      <c r="E98" s="441"/>
      <c r="F98" s="441"/>
      <c r="G98" s="293" t="s">
        <v>71</v>
      </c>
      <c r="H98" s="311" t="s">
        <v>898</v>
      </c>
      <c r="I98" s="311" t="s">
        <v>965</v>
      </c>
      <c r="J98" s="293" t="s">
        <v>894</v>
      </c>
      <c r="K98" s="294">
        <v>42277</v>
      </c>
      <c r="L98" s="293" t="s">
        <v>920</v>
      </c>
      <c r="M98" s="293"/>
      <c r="N98" s="293"/>
      <c r="O98" s="293"/>
      <c r="P98" s="293"/>
      <c r="Q98" s="422"/>
    </row>
    <row r="99" spans="1:17" ht="25.5" customHeight="1">
      <c r="A99" s="418" t="s">
        <v>6</v>
      </c>
      <c r="B99" s="429" t="s">
        <v>586</v>
      </c>
      <c r="C99" s="426" t="s">
        <v>946</v>
      </c>
      <c r="D99" s="429">
        <v>3</v>
      </c>
      <c r="E99" s="426" t="s">
        <v>166</v>
      </c>
      <c r="F99" s="426" t="s">
        <v>967</v>
      </c>
      <c r="G99" s="217" t="s">
        <v>71</v>
      </c>
      <c r="H99" s="218" t="s">
        <v>963</v>
      </c>
      <c r="I99" s="218" t="s">
        <v>186</v>
      </c>
      <c r="J99" s="217" t="s">
        <v>894</v>
      </c>
      <c r="K99" s="227">
        <v>42277</v>
      </c>
      <c r="L99" s="217" t="s">
        <v>920</v>
      </c>
      <c r="M99" s="217"/>
      <c r="N99" s="217"/>
      <c r="O99" s="217"/>
      <c r="P99" s="217"/>
      <c r="Q99" s="490" t="s">
        <v>546</v>
      </c>
    </row>
    <row r="100" spans="1:17" ht="27" customHeight="1">
      <c r="A100" s="419"/>
      <c r="B100" s="430"/>
      <c r="C100" s="427"/>
      <c r="D100" s="430"/>
      <c r="E100" s="427"/>
      <c r="F100" s="427"/>
      <c r="G100" s="8" t="s">
        <v>71</v>
      </c>
      <c r="H100" s="67" t="s">
        <v>898</v>
      </c>
      <c r="I100" s="67" t="s">
        <v>965</v>
      </c>
      <c r="J100" s="8" t="s">
        <v>894</v>
      </c>
      <c r="K100" s="225">
        <v>42277</v>
      </c>
      <c r="L100" s="8" t="s">
        <v>920</v>
      </c>
      <c r="M100" s="8"/>
      <c r="N100" s="8"/>
      <c r="O100" s="8"/>
      <c r="P100" s="8"/>
      <c r="Q100" s="491"/>
    </row>
    <row r="101" spans="1:17" ht="15" customHeight="1" thickBot="1">
      <c r="A101" s="443"/>
      <c r="B101" s="442"/>
      <c r="C101" s="441"/>
      <c r="D101" s="442"/>
      <c r="E101" s="441"/>
      <c r="F101" s="441"/>
      <c r="G101" s="293" t="s">
        <v>71</v>
      </c>
      <c r="H101" s="311" t="s">
        <v>892</v>
      </c>
      <c r="I101" s="311" t="s">
        <v>551</v>
      </c>
      <c r="J101" s="293" t="s">
        <v>895</v>
      </c>
      <c r="K101" s="294">
        <v>42182</v>
      </c>
      <c r="L101" s="293" t="s">
        <v>921</v>
      </c>
      <c r="M101" s="293"/>
      <c r="N101" s="293"/>
      <c r="O101" s="293"/>
      <c r="P101" s="293"/>
      <c r="Q101" s="492"/>
    </row>
    <row r="102" spans="1:17" ht="25.5">
      <c r="A102" s="418" t="s">
        <v>6</v>
      </c>
      <c r="B102" s="429" t="s">
        <v>586</v>
      </c>
      <c r="C102" s="426" t="s">
        <v>946</v>
      </c>
      <c r="D102" s="429">
        <v>3</v>
      </c>
      <c r="E102" s="426" t="s">
        <v>166</v>
      </c>
      <c r="F102" s="426" t="s">
        <v>973</v>
      </c>
      <c r="G102" s="217" t="s">
        <v>71</v>
      </c>
      <c r="H102" s="218" t="s">
        <v>968</v>
      </c>
      <c r="I102" s="218" t="s">
        <v>632</v>
      </c>
      <c r="J102" s="217" t="s">
        <v>894</v>
      </c>
      <c r="K102" s="227"/>
      <c r="L102" s="217"/>
      <c r="M102" s="217"/>
      <c r="N102" s="217"/>
      <c r="O102" s="217"/>
      <c r="P102" s="217"/>
      <c r="Q102" s="421" t="s">
        <v>545</v>
      </c>
    </row>
    <row r="103" spans="1:17" ht="26.25" customHeight="1">
      <c r="A103" s="419"/>
      <c r="B103" s="430"/>
      <c r="C103" s="427"/>
      <c r="D103" s="430"/>
      <c r="E103" s="427"/>
      <c r="F103" s="427"/>
      <c r="G103" s="8" t="s">
        <v>71</v>
      </c>
      <c r="H103" s="67" t="s">
        <v>963</v>
      </c>
      <c r="I103" s="67" t="s">
        <v>186</v>
      </c>
      <c r="J103" s="8" t="s">
        <v>894</v>
      </c>
      <c r="K103" s="225"/>
      <c r="L103" s="8"/>
      <c r="M103" s="8"/>
      <c r="N103" s="8"/>
      <c r="O103" s="8"/>
      <c r="P103" s="8"/>
      <c r="Q103" s="422"/>
    </row>
    <row r="104" spans="1:17" ht="15" customHeight="1">
      <c r="A104" s="419"/>
      <c r="B104" s="430"/>
      <c r="C104" s="427"/>
      <c r="D104" s="430"/>
      <c r="E104" s="427"/>
      <c r="F104" s="427"/>
      <c r="G104" s="8" t="s">
        <v>71</v>
      </c>
      <c r="H104" s="67" t="s">
        <v>969</v>
      </c>
      <c r="I104" s="67" t="s">
        <v>562</v>
      </c>
      <c r="J104" s="8" t="s">
        <v>894</v>
      </c>
      <c r="K104" s="225"/>
      <c r="L104" s="8"/>
      <c r="M104" s="8"/>
      <c r="N104" s="8"/>
      <c r="O104" s="8"/>
      <c r="P104" s="8"/>
      <c r="Q104" s="422"/>
    </row>
    <row r="105" spans="1:17" ht="15.75" customHeight="1">
      <c r="A105" s="419"/>
      <c r="B105" s="430"/>
      <c r="C105" s="427"/>
      <c r="D105" s="430"/>
      <c r="E105" s="427"/>
      <c r="F105" s="427"/>
      <c r="G105" s="8" t="s">
        <v>71</v>
      </c>
      <c r="H105" s="67" t="s">
        <v>970</v>
      </c>
      <c r="I105" s="67" t="s">
        <v>902</v>
      </c>
      <c r="J105" s="8" t="s">
        <v>894</v>
      </c>
      <c r="K105" s="225"/>
      <c r="L105" s="8"/>
      <c r="M105" s="8"/>
      <c r="N105" s="8"/>
      <c r="O105" s="8"/>
      <c r="P105" s="8"/>
      <c r="Q105" s="422"/>
    </row>
    <row r="106" spans="1:17" ht="26.25" customHeight="1">
      <c r="A106" s="419"/>
      <c r="B106" s="430"/>
      <c r="C106" s="427"/>
      <c r="D106" s="430"/>
      <c r="E106" s="427"/>
      <c r="F106" s="427"/>
      <c r="G106" s="8" t="s">
        <v>71</v>
      </c>
      <c r="H106" s="67" t="s">
        <v>898</v>
      </c>
      <c r="I106" s="67" t="s">
        <v>965</v>
      </c>
      <c r="J106" s="8" t="s">
        <v>894</v>
      </c>
      <c r="K106" s="225"/>
      <c r="L106" s="8"/>
      <c r="M106" s="8"/>
      <c r="N106" s="8"/>
      <c r="O106" s="8"/>
      <c r="P106" s="8"/>
      <c r="Q106" s="422"/>
    </row>
    <row r="107" spans="1:17" ht="39" customHeight="1">
      <c r="A107" s="419"/>
      <c r="B107" s="430"/>
      <c r="C107" s="427"/>
      <c r="D107" s="430"/>
      <c r="E107" s="427"/>
      <c r="F107" s="427"/>
      <c r="G107" s="8" t="s">
        <v>71</v>
      </c>
      <c r="H107" s="67" t="s">
        <v>971</v>
      </c>
      <c r="I107" s="67" t="s">
        <v>975</v>
      </c>
      <c r="J107" s="8" t="s">
        <v>895</v>
      </c>
      <c r="K107" s="225"/>
      <c r="L107" s="8"/>
      <c r="M107" s="8"/>
      <c r="N107" s="8"/>
      <c r="O107" s="8"/>
      <c r="P107" s="8"/>
      <c r="Q107" s="422"/>
    </row>
    <row r="108" spans="1:17" ht="30" customHeight="1">
      <c r="A108" s="419"/>
      <c r="B108" s="430"/>
      <c r="C108" s="427"/>
      <c r="D108" s="430"/>
      <c r="E108" s="427"/>
      <c r="F108" s="427"/>
      <c r="G108" s="8" t="s">
        <v>71</v>
      </c>
      <c r="H108" s="67" t="s">
        <v>916</v>
      </c>
      <c r="I108" s="67" t="s">
        <v>974</v>
      </c>
      <c r="J108" s="8" t="s">
        <v>895</v>
      </c>
      <c r="K108" s="225"/>
      <c r="L108" s="8"/>
      <c r="M108" s="8"/>
      <c r="N108" s="8"/>
      <c r="O108" s="8"/>
      <c r="P108" s="8"/>
      <c r="Q108" s="422"/>
    </row>
    <row r="109" spans="1:17" ht="15" customHeight="1">
      <c r="A109" s="419"/>
      <c r="B109" s="430"/>
      <c r="C109" s="427"/>
      <c r="D109" s="430"/>
      <c r="E109" s="427"/>
      <c r="F109" s="427"/>
      <c r="G109" s="8" t="s">
        <v>71</v>
      </c>
      <c r="H109" s="67" t="s">
        <v>951</v>
      </c>
      <c r="I109" s="67" t="s">
        <v>539</v>
      </c>
      <c r="J109" s="8" t="s">
        <v>895</v>
      </c>
      <c r="K109" s="225"/>
      <c r="L109" s="8"/>
      <c r="M109" s="8"/>
      <c r="N109" s="8"/>
      <c r="O109" s="8"/>
      <c r="P109" s="8"/>
      <c r="Q109" s="422"/>
    </row>
    <row r="110" spans="1:17" ht="15" customHeight="1">
      <c r="A110" s="419"/>
      <c r="B110" s="430"/>
      <c r="C110" s="427"/>
      <c r="D110" s="430"/>
      <c r="E110" s="427"/>
      <c r="F110" s="427"/>
      <c r="G110" s="8" t="s">
        <v>71</v>
      </c>
      <c r="H110" s="67" t="s">
        <v>892</v>
      </c>
      <c r="I110" s="67" t="s">
        <v>551</v>
      </c>
      <c r="J110" s="8" t="s">
        <v>895</v>
      </c>
      <c r="K110" s="225"/>
      <c r="L110" s="8"/>
      <c r="M110" s="8"/>
      <c r="N110" s="8"/>
      <c r="O110" s="8"/>
      <c r="P110" s="8"/>
      <c r="Q110" s="422"/>
    </row>
    <row r="111" spans="1:17" ht="15.75" customHeight="1" thickBot="1">
      <c r="A111" s="443"/>
      <c r="B111" s="442"/>
      <c r="C111" s="441"/>
      <c r="D111" s="442"/>
      <c r="E111" s="441"/>
      <c r="F111" s="441"/>
      <c r="G111" s="293" t="s">
        <v>71</v>
      </c>
      <c r="H111" s="311" t="s">
        <v>972</v>
      </c>
      <c r="I111" s="311" t="s">
        <v>183</v>
      </c>
      <c r="J111" s="293" t="s">
        <v>895</v>
      </c>
      <c r="K111" s="294"/>
      <c r="L111" s="293"/>
      <c r="M111" s="293"/>
      <c r="N111" s="293"/>
      <c r="O111" s="293"/>
      <c r="P111" s="293"/>
      <c r="Q111" s="422"/>
    </row>
    <row r="112" spans="1:17" ht="25.5">
      <c r="A112" s="418" t="s">
        <v>45</v>
      </c>
      <c r="B112" s="429" t="s">
        <v>586</v>
      </c>
      <c r="C112" s="426" t="s">
        <v>946</v>
      </c>
      <c r="D112" s="429">
        <v>3</v>
      </c>
      <c r="E112" s="426" t="s">
        <v>166</v>
      </c>
      <c r="F112" s="426" t="s">
        <v>976</v>
      </c>
      <c r="G112" s="217" t="s">
        <v>71</v>
      </c>
      <c r="H112" s="218" t="s">
        <v>968</v>
      </c>
      <c r="I112" s="218" t="s">
        <v>632</v>
      </c>
      <c r="J112" s="217" t="s">
        <v>894</v>
      </c>
      <c r="K112" s="227">
        <v>42269</v>
      </c>
      <c r="L112" s="217" t="s">
        <v>920</v>
      </c>
      <c r="M112" s="217"/>
      <c r="N112" s="217"/>
      <c r="O112" s="217"/>
      <c r="P112" s="217"/>
      <c r="Q112" s="421" t="s">
        <v>545</v>
      </c>
    </row>
    <row r="113" spans="1:17" ht="26.25" customHeight="1">
      <c r="A113" s="419"/>
      <c r="B113" s="430"/>
      <c r="C113" s="427"/>
      <c r="D113" s="430"/>
      <c r="E113" s="427"/>
      <c r="F113" s="427"/>
      <c r="G113" s="8" t="s">
        <v>71</v>
      </c>
      <c r="H113" s="67" t="s">
        <v>963</v>
      </c>
      <c r="I113" s="67" t="s">
        <v>186</v>
      </c>
      <c r="J113" s="8" t="s">
        <v>894</v>
      </c>
      <c r="K113" s="225">
        <v>42275</v>
      </c>
      <c r="L113" s="8" t="s">
        <v>920</v>
      </c>
      <c r="M113" s="8"/>
      <c r="N113" s="8"/>
      <c r="O113" s="8"/>
      <c r="P113" s="8"/>
      <c r="Q113" s="422"/>
    </row>
    <row r="114" spans="1:17" ht="15" customHeight="1">
      <c r="A114" s="419"/>
      <c r="B114" s="430"/>
      <c r="C114" s="427"/>
      <c r="D114" s="430"/>
      <c r="E114" s="427"/>
      <c r="F114" s="427"/>
      <c r="G114" s="8" t="s">
        <v>71</v>
      </c>
      <c r="H114" s="67" t="s">
        <v>970</v>
      </c>
      <c r="I114" s="67" t="s">
        <v>902</v>
      </c>
      <c r="J114" s="8" t="s">
        <v>894</v>
      </c>
      <c r="K114" s="225"/>
      <c r="L114" s="8"/>
      <c r="M114" s="8"/>
      <c r="N114" s="8"/>
      <c r="O114" s="8"/>
      <c r="P114" s="8"/>
      <c r="Q114" s="422"/>
    </row>
    <row r="115" spans="1:17" ht="26.25" customHeight="1">
      <c r="A115" s="419"/>
      <c r="B115" s="430"/>
      <c r="C115" s="427"/>
      <c r="D115" s="430"/>
      <c r="E115" s="427"/>
      <c r="F115" s="427"/>
      <c r="G115" s="8" t="s">
        <v>71</v>
      </c>
      <c r="H115" s="67" t="s">
        <v>898</v>
      </c>
      <c r="I115" s="67" t="s">
        <v>965</v>
      </c>
      <c r="J115" s="8" t="s">
        <v>894</v>
      </c>
      <c r="K115" s="225">
        <v>42278</v>
      </c>
      <c r="L115" s="8" t="s">
        <v>920</v>
      </c>
      <c r="M115" s="8"/>
      <c r="N115" s="8"/>
      <c r="O115" s="8"/>
      <c r="P115" s="8"/>
      <c r="Q115" s="422"/>
    </row>
    <row r="116" spans="1:17" ht="36" customHeight="1">
      <c r="A116" s="419"/>
      <c r="B116" s="430"/>
      <c r="C116" s="427"/>
      <c r="D116" s="430"/>
      <c r="E116" s="427"/>
      <c r="F116" s="427"/>
      <c r="G116" s="8" t="s">
        <v>71</v>
      </c>
      <c r="H116" s="67" t="s">
        <v>971</v>
      </c>
      <c r="I116" s="67" t="s">
        <v>975</v>
      </c>
      <c r="J116" s="8" t="s">
        <v>895</v>
      </c>
      <c r="K116" s="225">
        <v>42278</v>
      </c>
      <c r="L116" s="67" t="s">
        <v>921</v>
      </c>
      <c r="M116" s="8"/>
      <c r="N116" s="8"/>
      <c r="O116" s="8"/>
      <c r="P116" s="8"/>
      <c r="Q116" s="422"/>
    </row>
    <row r="117" spans="1:17" ht="28.5" customHeight="1">
      <c r="A117" s="419"/>
      <c r="B117" s="430"/>
      <c r="C117" s="427"/>
      <c r="D117" s="430"/>
      <c r="E117" s="427"/>
      <c r="F117" s="427"/>
      <c r="G117" s="8" t="s">
        <v>71</v>
      </c>
      <c r="H117" s="67" t="s">
        <v>892</v>
      </c>
      <c r="I117" s="67" t="s">
        <v>551</v>
      </c>
      <c r="J117" s="8" t="s">
        <v>895</v>
      </c>
      <c r="K117" s="225">
        <v>42278</v>
      </c>
      <c r="L117" s="67" t="s">
        <v>921</v>
      </c>
      <c r="M117" s="8"/>
      <c r="N117" s="8"/>
      <c r="O117" s="8"/>
      <c r="P117" s="8"/>
      <c r="Q117" s="422"/>
    </row>
    <row r="118" spans="1:17" ht="28.5" customHeight="1" thickBot="1">
      <c r="A118" s="420"/>
      <c r="B118" s="431"/>
      <c r="C118" s="428"/>
      <c r="D118" s="431"/>
      <c r="E118" s="428"/>
      <c r="F118" s="428"/>
      <c r="G118" s="134" t="s">
        <v>71</v>
      </c>
      <c r="H118" s="209" t="s">
        <v>972</v>
      </c>
      <c r="I118" s="209" t="s">
        <v>183</v>
      </c>
      <c r="J118" s="134" t="s">
        <v>895</v>
      </c>
      <c r="K118" s="226">
        <v>42286</v>
      </c>
      <c r="L118" s="209" t="s">
        <v>921</v>
      </c>
      <c r="M118" s="134"/>
      <c r="N118" s="134"/>
      <c r="O118" s="134"/>
      <c r="P118" s="134"/>
      <c r="Q118" s="423"/>
    </row>
    <row r="119" spans="1:17" ht="26.25" thickBot="1">
      <c r="A119" s="291" t="s">
        <v>45</v>
      </c>
      <c r="B119" s="292" t="s">
        <v>586</v>
      </c>
      <c r="C119" s="296" t="s">
        <v>946</v>
      </c>
      <c r="D119" s="292">
        <v>3</v>
      </c>
      <c r="E119" s="296" t="s">
        <v>166</v>
      </c>
      <c r="F119" s="306" t="s">
        <v>977</v>
      </c>
      <c r="G119" s="229" t="s">
        <v>71</v>
      </c>
      <c r="H119" s="230" t="s">
        <v>892</v>
      </c>
      <c r="I119" s="230" t="s">
        <v>551</v>
      </c>
      <c r="J119" s="229" t="s">
        <v>895</v>
      </c>
      <c r="K119" s="231">
        <v>42278</v>
      </c>
      <c r="L119" s="230" t="s">
        <v>921</v>
      </c>
      <c r="M119" s="229"/>
      <c r="N119" s="229"/>
      <c r="O119" s="229"/>
      <c r="P119" s="229"/>
      <c r="Q119" s="298" t="s">
        <v>546</v>
      </c>
    </row>
    <row r="120" spans="1:17" ht="38.25">
      <c r="A120" s="444"/>
      <c r="B120" s="449" t="s">
        <v>586</v>
      </c>
      <c r="C120" s="447" t="s">
        <v>946</v>
      </c>
      <c r="D120" s="449">
        <v>1</v>
      </c>
      <c r="E120" s="447" t="s">
        <v>593</v>
      </c>
      <c r="F120" s="447" t="s">
        <v>978</v>
      </c>
      <c r="G120" s="217" t="s">
        <v>71</v>
      </c>
      <c r="H120" s="218" t="s">
        <v>938</v>
      </c>
      <c r="I120" s="218" t="s">
        <v>632</v>
      </c>
      <c r="J120" s="217" t="s">
        <v>894</v>
      </c>
      <c r="K120" s="227"/>
      <c r="L120" s="217"/>
      <c r="M120" s="217"/>
      <c r="N120" s="217"/>
      <c r="O120" s="217"/>
      <c r="P120" s="217"/>
      <c r="Q120" s="421" t="s">
        <v>979</v>
      </c>
    </row>
    <row r="121" spans="1:17" ht="15" customHeight="1">
      <c r="A121" s="445"/>
      <c r="B121" s="450"/>
      <c r="C121" s="448"/>
      <c r="D121" s="450"/>
      <c r="E121" s="448"/>
      <c r="F121" s="448"/>
      <c r="G121" s="8" t="s">
        <v>71</v>
      </c>
      <c r="H121" s="67" t="s">
        <v>898</v>
      </c>
      <c r="I121" s="67" t="s">
        <v>901</v>
      </c>
      <c r="J121" s="8" t="s">
        <v>894</v>
      </c>
      <c r="K121" s="225"/>
      <c r="L121" s="8"/>
      <c r="M121" s="8"/>
      <c r="N121" s="8"/>
      <c r="O121" s="8"/>
      <c r="P121" s="8"/>
      <c r="Q121" s="422"/>
    </row>
    <row r="122" spans="1:17" ht="26.25" customHeight="1">
      <c r="A122" s="445"/>
      <c r="B122" s="450"/>
      <c r="C122" s="448"/>
      <c r="D122" s="450"/>
      <c r="E122" s="448"/>
      <c r="F122" s="448"/>
      <c r="G122" s="8" t="s">
        <v>71</v>
      </c>
      <c r="H122" s="67" t="s">
        <v>939</v>
      </c>
      <c r="I122" s="67" t="s">
        <v>943</v>
      </c>
      <c r="J122" s="8" t="s">
        <v>894</v>
      </c>
      <c r="K122" s="225"/>
      <c r="L122" s="8"/>
      <c r="M122" s="8"/>
      <c r="N122" s="8"/>
      <c r="O122" s="8"/>
      <c r="P122" s="8"/>
      <c r="Q122" s="422"/>
    </row>
    <row r="123" spans="1:17" ht="39" customHeight="1">
      <c r="A123" s="445"/>
      <c r="B123" s="450"/>
      <c r="C123" s="448"/>
      <c r="D123" s="450"/>
      <c r="E123" s="448"/>
      <c r="F123" s="448"/>
      <c r="G123" s="8" t="s">
        <v>71</v>
      </c>
      <c r="H123" s="67" t="s">
        <v>900</v>
      </c>
      <c r="I123" s="67" t="s">
        <v>944</v>
      </c>
      <c r="J123" s="8" t="s">
        <v>894</v>
      </c>
      <c r="K123" s="225"/>
      <c r="L123" s="8"/>
      <c r="M123" s="8"/>
      <c r="N123" s="8"/>
      <c r="O123" s="8"/>
      <c r="P123" s="8"/>
      <c r="Q123" s="422"/>
    </row>
    <row r="124" spans="1:17" ht="26.25" customHeight="1">
      <c r="A124" s="445"/>
      <c r="B124" s="450"/>
      <c r="C124" s="448"/>
      <c r="D124" s="450"/>
      <c r="E124" s="448"/>
      <c r="F124" s="448"/>
      <c r="G124" s="8" t="s">
        <v>71</v>
      </c>
      <c r="H124" s="67" t="s">
        <v>560</v>
      </c>
      <c r="I124" s="67" t="s">
        <v>592</v>
      </c>
      <c r="J124" s="8" t="s">
        <v>895</v>
      </c>
      <c r="K124" s="225"/>
      <c r="L124" s="8"/>
      <c r="M124" s="8"/>
      <c r="N124" s="8"/>
      <c r="O124" s="8"/>
      <c r="P124" s="8"/>
      <c r="Q124" s="422"/>
    </row>
    <row r="125" spans="1:17" ht="15" customHeight="1">
      <c r="A125" s="445"/>
      <c r="B125" s="450"/>
      <c r="C125" s="448"/>
      <c r="D125" s="450"/>
      <c r="E125" s="448"/>
      <c r="F125" s="448"/>
      <c r="G125" s="8" t="s">
        <v>71</v>
      </c>
      <c r="H125" s="67" t="s">
        <v>454</v>
      </c>
      <c r="I125" s="67" t="s">
        <v>455</v>
      </c>
      <c r="J125" s="8" t="s">
        <v>895</v>
      </c>
      <c r="K125" s="225"/>
      <c r="L125" s="8"/>
      <c r="M125" s="8"/>
      <c r="N125" s="8"/>
      <c r="O125" s="8"/>
      <c r="P125" s="8"/>
      <c r="Q125" s="422"/>
    </row>
    <row r="126" spans="1:17" ht="26.25" customHeight="1">
      <c r="A126" s="445"/>
      <c r="B126" s="450"/>
      <c r="C126" s="448"/>
      <c r="D126" s="450"/>
      <c r="E126" s="448"/>
      <c r="F126" s="448"/>
      <c r="G126" s="8" t="s">
        <v>71</v>
      </c>
      <c r="H126" s="67" t="s">
        <v>179</v>
      </c>
      <c r="I126" s="67" t="s">
        <v>613</v>
      </c>
      <c r="J126" s="8" t="s">
        <v>895</v>
      </c>
      <c r="K126" s="225"/>
      <c r="L126" s="8"/>
      <c r="M126" s="8"/>
      <c r="N126" s="8"/>
      <c r="O126" s="8"/>
      <c r="P126" s="8"/>
      <c r="Q126" s="422"/>
    </row>
    <row r="127" spans="1:17" ht="27" customHeight="1" thickBot="1">
      <c r="A127" s="445"/>
      <c r="B127" s="450"/>
      <c r="C127" s="448"/>
      <c r="D127" s="450"/>
      <c r="E127" s="448"/>
      <c r="F127" s="448"/>
      <c r="G127" s="293" t="s">
        <v>71</v>
      </c>
      <c r="H127" s="311" t="s">
        <v>595</v>
      </c>
      <c r="I127" s="311" t="s">
        <v>596</v>
      </c>
      <c r="J127" s="293" t="s">
        <v>895</v>
      </c>
      <c r="K127" s="294"/>
      <c r="L127" s="339"/>
      <c r="M127" s="293"/>
      <c r="N127" s="293"/>
      <c r="O127" s="293"/>
      <c r="P127" s="293"/>
      <c r="Q127" s="422"/>
    </row>
    <row r="128" spans="1:17" ht="38.25">
      <c r="A128" s="418" t="s">
        <v>6</v>
      </c>
      <c r="B128" s="429" t="s">
        <v>586</v>
      </c>
      <c r="C128" s="426" t="s">
        <v>946</v>
      </c>
      <c r="D128" s="429">
        <v>1</v>
      </c>
      <c r="E128" s="426" t="s">
        <v>593</v>
      </c>
      <c r="F128" s="426" t="s">
        <v>980</v>
      </c>
      <c r="G128" s="217" t="s">
        <v>71</v>
      </c>
      <c r="H128" s="218" t="s">
        <v>938</v>
      </c>
      <c r="I128" s="218" t="s">
        <v>632</v>
      </c>
      <c r="J128" s="217" t="s">
        <v>894</v>
      </c>
      <c r="K128" s="227"/>
      <c r="L128" s="217"/>
      <c r="M128" s="217"/>
      <c r="N128" s="217"/>
      <c r="O128" s="217"/>
      <c r="P128" s="217"/>
      <c r="Q128" s="421" t="s">
        <v>981</v>
      </c>
    </row>
    <row r="129" spans="1:17" ht="15" customHeight="1">
      <c r="A129" s="419"/>
      <c r="B129" s="430"/>
      <c r="C129" s="427"/>
      <c r="D129" s="430"/>
      <c r="E129" s="427"/>
      <c r="F129" s="427"/>
      <c r="G129" s="8" t="s">
        <v>71</v>
      </c>
      <c r="H129" s="67" t="s">
        <v>898</v>
      </c>
      <c r="I129" s="67" t="s">
        <v>901</v>
      </c>
      <c r="J129" s="8" t="s">
        <v>894</v>
      </c>
      <c r="K129" s="225"/>
      <c r="L129" s="8"/>
      <c r="M129" s="8"/>
      <c r="N129" s="8"/>
      <c r="O129" s="8"/>
      <c r="P129" s="8"/>
      <c r="Q129" s="422"/>
    </row>
    <row r="130" spans="1:17" ht="15" customHeight="1">
      <c r="A130" s="419"/>
      <c r="B130" s="430"/>
      <c r="C130" s="427"/>
      <c r="D130" s="430"/>
      <c r="E130" s="427"/>
      <c r="F130" s="427"/>
      <c r="G130" s="8" t="s">
        <v>71</v>
      </c>
      <c r="H130" s="67" t="s">
        <v>352</v>
      </c>
      <c r="I130" s="67" t="s">
        <v>465</v>
      </c>
      <c r="J130" s="8" t="s">
        <v>894</v>
      </c>
      <c r="K130" s="225"/>
      <c r="L130" s="8"/>
      <c r="M130" s="8"/>
      <c r="N130" s="8"/>
      <c r="O130" s="8"/>
      <c r="P130" s="8"/>
      <c r="Q130" s="422"/>
    </row>
    <row r="131" spans="1:17" ht="26.25" customHeight="1">
      <c r="A131" s="419"/>
      <c r="B131" s="430"/>
      <c r="C131" s="427"/>
      <c r="D131" s="430"/>
      <c r="E131" s="427"/>
      <c r="F131" s="427"/>
      <c r="G131" s="8" t="s">
        <v>71</v>
      </c>
      <c r="H131" s="67" t="s">
        <v>939</v>
      </c>
      <c r="I131" s="67" t="s">
        <v>943</v>
      </c>
      <c r="J131" s="8" t="s">
        <v>894</v>
      </c>
      <c r="K131" s="225"/>
      <c r="L131" s="8"/>
      <c r="M131" s="8"/>
      <c r="N131" s="8"/>
      <c r="O131" s="8"/>
      <c r="P131" s="8"/>
      <c r="Q131" s="422"/>
    </row>
    <row r="132" spans="1:17" ht="39" customHeight="1">
      <c r="A132" s="419"/>
      <c r="B132" s="430"/>
      <c r="C132" s="427"/>
      <c r="D132" s="430"/>
      <c r="E132" s="427"/>
      <c r="F132" s="427"/>
      <c r="G132" s="8" t="s">
        <v>71</v>
      </c>
      <c r="H132" s="67" t="s">
        <v>900</v>
      </c>
      <c r="I132" s="67" t="s">
        <v>944</v>
      </c>
      <c r="J132" s="8" t="s">
        <v>894</v>
      </c>
      <c r="K132" s="225"/>
      <c r="L132" s="8"/>
      <c r="M132" s="8"/>
      <c r="N132" s="8"/>
      <c r="O132" s="8"/>
      <c r="P132" s="8"/>
      <c r="Q132" s="422"/>
    </row>
    <row r="133" spans="1:17" ht="26.25" customHeight="1">
      <c r="A133" s="419"/>
      <c r="B133" s="430"/>
      <c r="C133" s="427"/>
      <c r="D133" s="430"/>
      <c r="E133" s="427"/>
      <c r="F133" s="427"/>
      <c r="G133" s="8" t="s">
        <v>71</v>
      </c>
      <c r="H133" s="67" t="s">
        <v>560</v>
      </c>
      <c r="I133" s="67" t="s">
        <v>592</v>
      </c>
      <c r="J133" s="8" t="s">
        <v>895</v>
      </c>
      <c r="K133" s="225"/>
      <c r="L133" s="8"/>
      <c r="M133" s="8"/>
      <c r="N133" s="8"/>
      <c r="O133" s="8"/>
      <c r="P133" s="8"/>
      <c r="Q133" s="422"/>
    </row>
    <row r="134" spans="1:17" ht="15" customHeight="1">
      <c r="A134" s="419"/>
      <c r="B134" s="430"/>
      <c r="C134" s="427"/>
      <c r="D134" s="430"/>
      <c r="E134" s="427"/>
      <c r="F134" s="427"/>
      <c r="G134" s="8" t="s">
        <v>71</v>
      </c>
      <c r="H134" s="67" t="s">
        <v>454</v>
      </c>
      <c r="I134" s="67" t="s">
        <v>455</v>
      </c>
      <c r="J134" s="8" t="s">
        <v>895</v>
      </c>
      <c r="K134" s="225"/>
      <c r="L134" s="8"/>
      <c r="M134" s="8"/>
      <c r="N134" s="8"/>
      <c r="O134" s="8"/>
      <c r="P134" s="8"/>
      <c r="Q134" s="422"/>
    </row>
    <row r="135" spans="1:17" ht="26.25" customHeight="1">
      <c r="A135" s="419"/>
      <c r="B135" s="430"/>
      <c r="C135" s="427"/>
      <c r="D135" s="430"/>
      <c r="E135" s="427"/>
      <c r="F135" s="427"/>
      <c r="G135" s="8" t="s">
        <v>71</v>
      </c>
      <c r="H135" s="67" t="s">
        <v>179</v>
      </c>
      <c r="I135" s="67" t="s">
        <v>613</v>
      </c>
      <c r="J135" s="8" t="s">
        <v>895</v>
      </c>
      <c r="K135" s="225"/>
      <c r="L135" s="8"/>
      <c r="M135" s="8"/>
      <c r="N135" s="8"/>
      <c r="O135" s="8"/>
      <c r="P135" s="8"/>
      <c r="Q135" s="422"/>
    </row>
    <row r="136" spans="1:17" ht="27" customHeight="1" thickBot="1">
      <c r="A136" s="420"/>
      <c r="B136" s="431"/>
      <c r="C136" s="428"/>
      <c r="D136" s="431"/>
      <c r="E136" s="428"/>
      <c r="F136" s="428"/>
      <c r="G136" s="134" t="s">
        <v>71</v>
      </c>
      <c r="H136" s="209" t="s">
        <v>595</v>
      </c>
      <c r="I136" s="209" t="s">
        <v>596</v>
      </c>
      <c r="J136" s="134" t="s">
        <v>895</v>
      </c>
      <c r="K136" s="226"/>
      <c r="L136" s="134"/>
      <c r="M136" s="134"/>
      <c r="N136" s="134"/>
      <c r="O136" s="134"/>
      <c r="P136" s="134"/>
      <c r="Q136" s="423"/>
    </row>
    <row r="137" spans="1:17" ht="38.25">
      <c r="A137" s="444" t="s">
        <v>7</v>
      </c>
      <c r="B137" s="449" t="s">
        <v>586</v>
      </c>
      <c r="C137" s="447" t="s">
        <v>946</v>
      </c>
      <c r="D137" s="449">
        <v>1</v>
      </c>
      <c r="E137" s="447" t="s">
        <v>593</v>
      </c>
      <c r="F137" s="447" t="s">
        <v>982</v>
      </c>
      <c r="G137" s="217" t="s">
        <v>71</v>
      </c>
      <c r="H137" s="218" t="s">
        <v>938</v>
      </c>
      <c r="I137" s="218" t="s">
        <v>632</v>
      </c>
      <c r="J137" s="217" t="s">
        <v>894</v>
      </c>
      <c r="K137" s="227"/>
      <c r="L137" s="217"/>
      <c r="M137" s="217"/>
      <c r="N137" s="217"/>
      <c r="O137" s="217"/>
      <c r="P137" s="217"/>
      <c r="Q137" s="421" t="s">
        <v>983</v>
      </c>
    </row>
    <row r="138" spans="1:17" ht="12.75">
      <c r="A138" s="445"/>
      <c r="B138" s="450"/>
      <c r="C138" s="448"/>
      <c r="D138" s="450"/>
      <c r="E138" s="448"/>
      <c r="F138" s="448"/>
      <c r="G138" s="8" t="s">
        <v>71</v>
      </c>
      <c r="H138" s="67" t="s">
        <v>898</v>
      </c>
      <c r="I138" s="67" t="s">
        <v>901</v>
      </c>
      <c r="J138" s="8" t="s">
        <v>894</v>
      </c>
      <c r="K138" s="225"/>
      <c r="L138" s="8"/>
      <c r="M138" s="8"/>
      <c r="N138" s="8"/>
      <c r="O138" s="8"/>
      <c r="P138" s="8"/>
      <c r="Q138" s="422"/>
    </row>
    <row r="139" spans="1:17" ht="25.5">
      <c r="A139" s="445"/>
      <c r="B139" s="450"/>
      <c r="C139" s="448"/>
      <c r="D139" s="450"/>
      <c r="E139" s="448"/>
      <c r="F139" s="448"/>
      <c r="G139" s="8" t="s">
        <v>71</v>
      </c>
      <c r="H139" s="67" t="s">
        <v>939</v>
      </c>
      <c r="I139" s="67" t="s">
        <v>943</v>
      </c>
      <c r="J139" s="8" t="s">
        <v>894</v>
      </c>
      <c r="K139" s="225"/>
      <c r="L139" s="8"/>
      <c r="M139" s="8"/>
      <c r="N139" s="8"/>
      <c r="O139" s="8"/>
      <c r="P139" s="8"/>
      <c r="Q139" s="422"/>
    </row>
    <row r="140" spans="1:17" ht="25.5">
      <c r="A140" s="445"/>
      <c r="B140" s="450"/>
      <c r="C140" s="448"/>
      <c r="D140" s="450"/>
      <c r="E140" s="448"/>
      <c r="F140" s="448"/>
      <c r="G140" s="8" t="s">
        <v>71</v>
      </c>
      <c r="H140" s="67" t="s">
        <v>560</v>
      </c>
      <c r="I140" s="67" t="s">
        <v>592</v>
      </c>
      <c r="J140" s="8" t="s">
        <v>895</v>
      </c>
      <c r="K140" s="225"/>
      <c r="L140" s="8"/>
      <c r="M140" s="8"/>
      <c r="N140" s="8"/>
      <c r="O140" s="8"/>
      <c r="P140" s="8"/>
      <c r="Q140" s="422"/>
    </row>
    <row r="141" spans="1:17" ht="12.75">
      <c r="A141" s="445"/>
      <c r="B141" s="450"/>
      <c r="C141" s="448"/>
      <c r="D141" s="450"/>
      <c r="E141" s="448"/>
      <c r="F141" s="448"/>
      <c r="G141" s="8" t="s">
        <v>71</v>
      </c>
      <c r="H141" s="67" t="s">
        <v>454</v>
      </c>
      <c r="I141" s="67" t="s">
        <v>455</v>
      </c>
      <c r="J141" s="8" t="s">
        <v>895</v>
      </c>
      <c r="K141" s="225"/>
      <c r="L141" s="8"/>
      <c r="M141" s="8"/>
      <c r="N141" s="8"/>
      <c r="O141" s="8"/>
      <c r="P141" s="8"/>
      <c r="Q141" s="422"/>
    </row>
    <row r="142" spans="1:17" ht="26.25" thickBot="1">
      <c r="A142" s="463"/>
      <c r="B142" s="477"/>
      <c r="C142" s="476"/>
      <c r="D142" s="477"/>
      <c r="E142" s="476"/>
      <c r="F142" s="476"/>
      <c r="G142" s="134" t="s">
        <v>71</v>
      </c>
      <c r="H142" s="209" t="s">
        <v>179</v>
      </c>
      <c r="I142" s="209" t="s">
        <v>613</v>
      </c>
      <c r="J142" s="134" t="s">
        <v>895</v>
      </c>
      <c r="K142" s="226"/>
      <c r="L142" s="134"/>
      <c r="M142" s="134"/>
      <c r="N142" s="134"/>
      <c r="O142" s="134"/>
      <c r="P142" s="134"/>
      <c r="Q142" s="423"/>
    </row>
    <row r="143" spans="1:17" ht="26.25" customHeight="1">
      <c r="A143" s="444" t="s">
        <v>45</v>
      </c>
      <c r="B143" s="449" t="s">
        <v>586</v>
      </c>
      <c r="C143" s="447" t="s">
        <v>946</v>
      </c>
      <c r="D143" s="449">
        <v>1</v>
      </c>
      <c r="E143" s="447" t="s">
        <v>593</v>
      </c>
      <c r="F143" s="447" t="s">
        <v>984</v>
      </c>
      <c r="G143" s="217" t="s">
        <v>71</v>
      </c>
      <c r="H143" s="218" t="s">
        <v>938</v>
      </c>
      <c r="I143" s="218" t="s">
        <v>632</v>
      </c>
      <c r="J143" s="217" t="s">
        <v>894</v>
      </c>
      <c r="K143" s="227"/>
      <c r="L143" s="217"/>
      <c r="M143" s="217"/>
      <c r="N143" s="217"/>
      <c r="O143" s="217"/>
      <c r="P143" s="217"/>
      <c r="Q143" s="421" t="s">
        <v>985</v>
      </c>
    </row>
    <row r="144" spans="1:17" ht="15.75" customHeight="1">
      <c r="A144" s="445"/>
      <c r="B144" s="450"/>
      <c r="C144" s="448"/>
      <c r="D144" s="450"/>
      <c r="E144" s="448"/>
      <c r="F144" s="448"/>
      <c r="G144" s="8" t="s">
        <v>71</v>
      </c>
      <c r="H144" s="67" t="s">
        <v>898</v>
      </c>
      <c r="I144" s="67" t="s">
        <v>901</v>
      </c>
      <c r="J144" s="8" t="s">
        <v>894</v>
      </c>
      <c r="K144" s="225"/>
      <c r="L144" s="8"/>
      <c r="M144" s="8"/>
      <c r="N144" s="8"/>
      <c r="O144" s="8"/>
      <c r="P144" s="8"/>
      <c r="Q144" s="422"/>
    </row>
    <row r="145" spans="1:17" ht="26.25" customHeight="1">
      <c r="A145" s="445"/>
      <c r="B145" s="450"/>
      <c r="C145" s="448"/>
      <c r="D145" s="450"/>
      <c r="E145" s="448"/>
      <c r="F145" s="448"/>
      <c r="G145" s="8" t="s">
        <v>71</v>
      </c>
      <c r="H145" s="67" t="s">
        <v>939</v>
      </c>
      <c r="I145" s="67" t="s">
        <v>943</v>
      </c>
      <c r="J145" s="8" t="s">
        <v>894</v>
      </c>
      <c r="K145" s="225"/>
      <c r="L145" s="8"/>
      <c r="M145" s="8"/>
      <c r="N145" s="8"/>
      <c r="O145" s="8"/>
      <c r="P145" s="8"/>
      <c r="Q145" s="422"/>
    </row>
    <row r="146" spans="1:17" ht="26.25" customHeight="1">
      <c r="A146" s="445"/>
      <c r="B146" s="450"/>
      <c r="C146" s="448"/>
      <c r="D146" s="450"/>
      <c r="E146" s="448"/>
      <c r="F146" s="448"/>
      <c r="G146" s="8" t="s">
        <v>71</v>
      </c>
      <c r="H146" s="67" t="s">
        <v>560</v>
      </c>
      <c r="I146" s="67" t="s">
        <v>592</v>
      </c>
      <c r="J146" s="8" t="s">
        <v>895</v>
      </c>
      <c r="K146" s="225"/>
      <c r="L146" s="8"/>
      <c r="M146" s="8"/>
      <c r="N146" s="8"/>
      <c r="O146" s="8"/>
      <c r="P146" s="8"/>
      <c r="Q146" s="422"/>
    </row>
    <row r="147" spans="1:17" ht="15.75" customHeight="1" thickBot="1">
      <c r="A147" s="463"/>
      <c r="B147" s="477"/>
      <c r="C147" s="476"/>
      <c r="D147" s="477"/>
      <c r="E147" s="476"/>
      <c r="F147" s="476"/>
      <c r="G147" s="134" t="s">
        <v>71</v>
      </c>
      <c r="H147" s="209" t="s">
        <v>454</v>
      </c>
      <c r="I147" s="209" t="s">
        <v>455</v>
      </c>
      <c r="J147" s="134" t="s">
        <v>895</v>
      </c>
      <c r="K147" s="226"/>
      <c r="L147" s="134"/>
      <c r="M147" s="134"/>
      <c r="N147" s="134"/>
      <c r="O147" s="134"/>
      <c r="P147" s="134"/>
      <c r="Q147" s="423"/>
    </row>
    <row r="148" spans="1:17" ht="38.25">
      <c r="A148" s="444" t="s">
        <v>987</v>
      </c>
      <c r="B148" s="449" t="s">
        <v>586</v>
      </c>
      <c r="C148" s="447" t="s">
        <v>946</v>
      </c>
      <c r="D148" s="449">
        <v>1</v>
      </c>
      <c r="E148" s="447" t="s">
        <v>593</v>
      </c>
      <c r="F148" s="447" t="s">
        <v>986</v>
      </c>
      <c r="G148" s="217" t="s">
        <v>71</v>
      </c>
      <c r="H148" s="218" t="s">
        <v>900</v>
      </c>
      <c r="I148" s="218" t="s">
        <v>944</v>
      </c>
      <c r="J148" s="217" t="s">
        <v>894</v>
      </c>
      <c r="K148" s="227">
        <v>42285</v>
      </c>
      <c r="L148" s="217" t="s">
        <v>920</v>
      </c>
      <c r="M148" s="217"/>
      <c r="N148" s="217"/>
      <c r="O148" s="217"/>
      <c r="P148" s="217"/>
      <c r="Q148" s="421" t="s">
        <v>546</v>
      </c>
    </row>
    <row r="149" spans="1:17" ht="26.25" customHeight="1" thickBot="1">
      <c r="A149" s="463"/>
      <c r="B149" s="477"/>
      <c r="C149" s="476"/>
      <c r="D149" s="477"/>
      <c r="E149" s="476"/>
      <c r="F149" s="476"/>
      <c r="G149" s="134" t="s">
        <v>71</v>
      </c>
      <c r="H149" s="209" t="s">
        <v>179</v>
      </c>
      <c r="I149" s="209" t="s">
        <v>613</v>
      </c>
      <c r="J149" s="134" t="s">
        <v>895</v>
      </c>
      <c r="K149" s="226">
        <v>42258</v>
      </c>
      <c r="L149" s="134" t="s">
        <v>956</v>
      </c>
      <c r="M149" s="134"/>
      <c r="N149" s="134"/>
      <c r="O149" s="134"/>
      <c r="P149" s="134"/>
      <c r="Q149" s="423"/>
    </row>
    <row r="150" spans="1:17" ht="37.5" customHeight="1" thickBot="1">
      <c r="A150" s="291" t="s">
        <v>6</v>
      </c>
      <c r="B150" s="292" t="s">
        <v>586</v>
      </c>
      <c r="C150" s="296" t="s">
        <v>946</v>
      </c>
      <c r="D150" s="292">
        <v>1</v>
      </c>
      <c r="E150" s="296" t="s">
        <v>593</v>
      </c>
      <c r="F150" s="306" t="s">
        <v>988</v>
      </c>
      <c r="G150" s="229" t="s">
        <v>71</v>
      </c>
      <c r="H150" s="230" t="s">
        <v>179</v>
      </c>
      <c r="I150" s="230" t="s">
        <v>613</v>
      </c>
      <c r="J150" s="229" t="s">
        <v>895</v>
      </c>
      <c r="K150" s="231">
        <v>42283</v>
      </c>
      <c r="L150" s="230" t="s">
        <v>921</v>
      </c>
      <c r="M150" s="229"/>
      <c r="N150" s="229"/>
      <c r="O150" s="229"/>
      <c r="P150" s="229"/>
      <c r="Q150" s="298" t="s">
        <v>546</v>
      </c>
    </row>
    <row r="151" spans="1:17" ht="36" customHeight="1" thickBot="1">
      <c r="A151" s="291" t="s">
        <v>6</v>
      </c>
      <c r="B151" s="292" t="s">
        <v>586</v>
      </c>
      <c r="C151" s="296" t="s">
        <v>946</v>
      </c>
      <c r="D151" s="292">
        <v>3</v>
      </c>
      <c r="E151" s="296" t="s">
        <v>990</v>
      </c>
      <c r="F151" s="306" t="s">
        <v>989</v>
      </c>
      <c r="G151" s="229" t="s">
        <v>71</v>
      </c>
      <c r="H151" s="230" t="s">
        <v>898</v>
      </c>
      <c r="I151" s="230" t="s">
        <v>901</v>
      </c>
      <c r="J151" s="229" t="s">
        <v>894</v>
      </c>
      <c r="K151" s="231">
        <v>42275</v>
      </c>
      <c r="L151" s="229" t="s">
        <v>920</v>
      </c>
      <c r="M151" s="229"/>
      <c r="N151" s="229"/>
      <c r="O151" s="229"/>
      <c r="P151" s="229"/>
      <c r="Q151" s="298" t="s">
        <v>546</v>
      </c>
    </row>
    <row r="152" spans="1:17" ht="35.25" customHeight="1" thickBot="1">
      <c r="A152" s="291" t="s">
        <v>6</v>
      </c>
      <c r="B152" s="292" t="s">
        <v>586</v>
      </c>
      <c r="C152" s="296" t="s">
        <v>946</v>
      </c>
      <c r="D152" s="292">
        <v>4</v>
      </c>
      <c r="E152" s="296" t="s">
        <v>992</v>
      </c>
      <c r="F152" s="306" t="s">
        <v>991</v>
      </c>
      <c r="G152" s="229" t="s">
        <v>71</v>
      </c>
      <c r="H152" s="230" t="s">
        <v>366</v>
      </c>
      <c r="I152" s="230" t="s">
        <v>609</v>
      </c>
      <c r="J152" s="229" t="s">
        <v>895</v>
      </c>
      <c r="K152" s="231">
        <v>42250</v>
      </c>
      <c r="L152" s="230" t="s">
        <v>921</v>
      </c>
      <c r="M152" s="229"/>
      <c r="N152" s="229"/>
      <c r="O152" s="229"/>
      <c r="P152" s="229"/>
      <c r="Q152" s="298" t="s">
        <v>546</v>
      </c>
    </row>
    <row r="153" spans="1:17" ht="26.25" customHeight="1">
      <c r="A153" s="444" t="s">
        <v>45</v>
      </c>
      <c r="B153" s="449" t="s">
        <v>998</v>
      </c>
      <c r="C153" s="447" t="s">
        <v>158</v>
      </c>
      <c r="D153" s="449">
        <v>1</v>
      </c>
      <c r="E153" s="447" t="s">
        <v>614</v>
      </c>
      <c r="F153" s="447" t="s">
        <v>997</v>
      </c>
      <c r="G153" s="217" t="s">
        <v>71</v>
      </c>
      <c r="H153" s="218" t="s">
        <v>896</v>
      </c>
      <c r="I153" s="218" t="s">
        <v>999</v>
      </c>
      <c r="J153" s="217" t="s">
        <v>894</v>
      </c>
      <c r="K153" s="227"/>
      <c r="L153" s="217"/>
      <c r="M153" s="217"/>
      <c r="N153" s="217"/>
      <c r="O153" s="217"/>
      <c r="P153" s="217"/>
      <c r="Q153" s="421" t="s">
        <v>1003</v>
      </c>
    </row>
    <row r="154" spans="1:17" ht="26.25" customHeight="1">
      <c r="A154" s="445"/>
      <c r="B154" s="450"/>
      <c r="C154" s="448"/>
      <c r="D154" s="450"/>
      <c r="E154" s="448"/>
      <c r="F154" s="448"/>
      <c r="G154" s="8" t="s">
        <v>71</v>
      </c>
      <c r="H154" s="67" t="s">
        <v>900</v>
      </c>
      <c r="I154" s="67" t="s">
        <v>1000</v>
      </c>
      <c r="J154" s="8" t="s">
        <v>894</v>
      </c>
      <c r="K154" s="225"/>
      <c r="L154" s="8"/>
      <c r="M154" s="8"/>
      <c r="N154" s="8"/>
      <c r="O154" s="8"/>
      <c r="P154" s="8"/>
      <c r="Q154" s="422"/>
    </row>
    <row r="155" spans="1:17" ht="26.25" customHeight="1">
      <c r="A155" s="445"/>
      <c r="B155" s="450"/>
      <c r="C155" s="448"/>
      <c r="D155" s="450"/>
      <c r="E155" s="448"/>
      <c r="F155" s="448"/>
      <c r="G155" s="8" t="s">
        <v>71</v>
      </c>
      <c r="H155" s="67" t="s">
        <v>993</v>
      </c>
      <c r="I155" s="67" t="s">
        <v>447</v>
      </c>
      <c r="J155" s="8" t="s">
        <v>894</v>
      </c>
      <c r="K155" s="225">
        <v>42286</v>
      </c>
      <c r="L155" s="8" t="s">
        <v>920</v>
      </c>
      <c r="M155" s="8"/>
      <c r="N155" s="8"/>
      <c r="O155" s="8"/>
      <c r="P155" s="8"/>
      <c r="Q155" s="422"/>
    </row>
    <row r="156" spans="1:17" ht="27" customHeight="1">
      <c r="A156" s="445"/>
      <c r="B156" s="450"/>
      <c r="C156" s="448"/>
      <c r="D156" s="450"/>
      <c r="E156" s="448"/>
      <c r="F156" s="448"/>
      <c r="G156" s="8" t="s">
        <v>71</v>
      </c>
      <c r="H156" s="67" t="s">
        <v>994</v>
      </c>
      <c r="I156" s="67" t="s">
        <v>487</v>
      </c>
      <c r="J156" s="8"/>
      <c r="K156" s="225"/>
      <c r="L156" s="8"/>
      <c r="M156" s="8"/>
      <c r="N156" s="8"/>
      <c r="O156" s="8"/>
      <c r="P156" s="8"/>
      <c r="Q156" s="422"/>
    </row>
    <row r="157" spans="1:17" ht="15" customHeight="1">
      <c r="A157" s="445"/>
      <c r="B157" s="450"/>
      <c r="C157" s="448"/>
      <c r="D157" s="450"/>
      <c r="E157" s="448"/>
      <c r="F157" s="448"/>
      <c r="G157" s="8" t="s">
        <v>71</v>
      </c>
      <c r="H157" s="67" t="s">
        <v>179</v>
      </c>
      <c r="I157" s="67" t="s">
        <v>492</v>
      </c>
      <c r="J157" s="8" t="s">
        <v>895</v>
      </c>
      <c r="K157" s="225"/>
      <c r="L157" s="8"/>
      <c r="M157" s="8"/>
      <c r="N157" s="8"/>
      <c r="O157" s="8"/>
      <c r="P157" s="8"/>
      <c r="Q157" s="422"/>
    </row>
    <row r="158" spans="1:17" ht="26.25" customHeight="1">
      <c r="A158" s="445"/>
      <c r="B158" s="450"/>
      <c r="C158" s="448"/>
      <c r="D158" s="450"/>
      <c r="E158" s="448"/>
      <c r="F158" s="448"/>
      <c r="G158" s="8" t="s">
        <v>71</v>
      </c>
      <c r="H158" s="67" t="s">
        <v>995</v>
      </c>
      <c r="I158" s="67" t="s">
        <v>219</v>
      </c>
      <c r="J158" s="8" t="s">
        <v>895</v>
      </c>
      <c r="K158" s="225"/>
      <c r="L158" s="8"/>
      <c r="M158" s="8"/>
      <c r="N158" s="8"/>
      <c r="O158" s="8"/>
      <c r="P158" s="8"/>
      <c r="Q158" s="422"/>
    </row>
    <row r="159" spans="1:17" ht="26.25" customHeight="1">
      <c r="A159" s="445"/>
      <c r="B159" s="450"/>
      <c r="C159" s="448"/>
      <c r="D159" s="450"/>
      <c r="E159" s="448"/>
      <c r="F159" s="448"/>
      <c r="G159" s="8" t="s">
        <v>71</v>
      </c>
      <c r="H159" s="67" t="s">
        <v>996</v>
      </c>
      <c r="I159" s="67" t="s">
        <v>487</v>
      </c>
      <c r="J159" s="8" t="s">
        <v>895</v>
      </c>
      <c r="K159" s="225"/>
      <c r="L159" s="8"/>
      <c r="M159" s="8"/>
      <c r="N159" s="8"/>
      <c r="O159" s="8"/>
      <c r="P159" s="8"/>
      <c r="Q159" s="422"/>
    </row>
    <row r="160" spans="1:17" ht="15" customHeight="1">
      <c r="A160" s="445"/>
      <c r="B160" s="450"/>
      <c r="C160" s="448"/>
      <c r="D160" s="450"/>
      <c r="E160" s="448"/>
      <c r="F160" s="448"/>
      <c r="G160" s="8" t="s">
        <v>71</v>
      </c>
      <c r="H160" s="67" t="s">
        <v>892</v>
      </c>
      <c r="I160" s="67" t="s">
        <v>221</v>
      </c>
      <c r="J160" s="8" t="s">
        <v>895</v>
      </c>
      <c r="K160" s="225"/>
      <c r="L160" s="8"/>
      <c r="M160" s="8"/>
      <c r="N160" s="8"/>
      <c r="O160" s="8"/>
      <c r="P160" s="8"/>
      <c r="Q160" s="422"/>
    </row>
    <row r="161" spans="1:17" ht="27" customHeight="1" thickBot="1">
      <c r="A161" s="463"/>
      <c r="B161" s="477"/>
      <c r="C161" s="476"/>
      <c r="D161" s="477"/>
      <c r="E161" s="476"/>
      <c r="F161" s="476"/>
      <c r="G161" s="134" t="s">
        <v>71</v>
      </c>
      <c r="H161" s="209" t="s">
        <v>564</v>
      </c>
      <c r="I161" s="209" t="s">
        <v>449</v>
      </c>
      <c r="J161" s="134" t="s">
        <v>895</v>
      </c>
      <c r="K161" s="226">
        <v>42286</v>
      </c>
      <c r="L161" s="209" t="s">
        <v>921</v>
      </c>
      <c r="M161" s="134"/>
      <c r="N161" s="134"/>
      <c r="O161" s="134"/>
      <c r="P161" s="134"/>
      <c r="Q161" s="423"/>
    </row>
    <row r="162" spans="1:17" ht="26.25" customHeight="1">
      <c r="A162" s="444" t="s">
        <v>45</v>
      </c>
      <c r="B162" s="449" t="s">
        <v>998</v>
      </c>
      <c r="C162" s="447" t="s">
        <v>158</v>
      </c>
      <c r="D162" s="449">
        <v>1</v>
      </c>
      <c r="E162" s="447" t="s">
        <v>614</v>
      </c>
      <c r="F162" s="447" t="s">
        <v>1001</v>
      </c>
      <c r="G162" s="217" t="s">
        <v>71</v>
      </c>
      <c r="H162" s="218" t="s">
        <v>900</v>
      </c>
      <c r="I162" s="218" t="s">
        <v>1000</v>
      </c>
      <c r="J162" s="217" t="s">
        <v>894</v>
      </c>
      <c r="K162" s="227">
        <v>42261</v>
      </c>
      <c r="L162" s="217" t="s">
        <v>920</v>
      </c>
      <c r="M162" s="217"/>
      <c r="N162" s="217"/>
      <c r="O162" s="217"/>
      <c r="P162" s="217"/>
      <c r="Q162" s="421" t="s">
        <v>908</v>
      </c>
    </row>
    <row r="163" spans="1:17" ht="26.25" customHeight="1">
      <c r="A163" s="445"/>
      <c r="B163" s="450"/>
      <c r="C163" s="448"/>
      <c r="D163" s="450"/>
      <c r="E163" s="448"/>
      <c r="F163" s="448"/>
      <c r="G163" s="8" t="s">
        <v>71</v>
      </c>
      <c r="H163" s="67" t="s">
        <v>179</v>
      </c>
      <c r="I163" s="67" t="s">
        <v>492</v>
      </c>
      <c r="J163" s="8" t="s">
        <v>895</v>
      </c>
      <c r="K163" s="225">
        <v>42276</v>
      </c>
      <c r="L163" s="67" t="s">
        <v>921</v>
      </c>
      <c r="M163" s="8"/>
      <c r="N163" s="8"/>
      <c r="O163" s="8"/>
      <c r="P163" s="8"/>
      <c r="Q163" s="422"/>
    </row>
    <row r="164" spans="1:17" ht="26.25" customHeight="1" thickBot="1">
      <c r="A164" s="463"/>
      <c r="B164" s="477"/>
      <c r="C164" s="476"/>
      <c r="D164" s="477"/>
      <c r="E164" s="476"/>
      <c r="F164" s="476"/>
      <c r="G164" s="134" t="s">
        <v>71</v>
      </c>
      <c r="H164" s="209" t="s">
        <v>995</v>
      </c>
      <c r="I164" s="209" t="s">
        <v>219</v>
      </c>
      <c r="J164" s="134" t="s">
        <v>895</v>
      </c>
      <c r="K164" s="226">
        <v>42270</v>
      </c>
      <c r="L164" s="209" t="s">
        <v>921</v>
      </c>
      <c r="M164" s="134"/>
      <c r="N164" s="134"/>
      <c r="O164" s="134"/>
      <c r="P164" s="134"/>
      <c r="Q164" s="423"/>
    </row>
    <row r="165" spans="1:17" ht="27" customHeight="1">
      <c r="A165" s="470" t="s">
        <v>45</v>
      </c>
      <c r="B165" s="467" t="s">
        <v>998</v>
      </c>
      <c r="C165" s="464" t="s">
        <v>158</v>
      </c>
      <c r="D165" s="467">
        <v>1</v>
      </c>
      <c r="E165" s="464" t="s">
        <v>614</v>
      </c>
      <c r="F165" s="464" t="s">
        <v>1002</v>
      </c>
      <c r="G165" s="315" t="s">
        <v>71</v>
      </c>
      <c r="H165" s="316" t="s">
        <v>900</v>
      </c>
      <c r="I165" s="316" t="s">
        <v>1000</v>
      </c>
      <c r="J165" s="315" t="s">
        <v>894</v>
      </c>
      <c r="K165" s="317"/>
      <c r="L165" s="315"/>
      <c r="M165" s="315"/>
      <c r="N165" s="315"/>
      <c r="O165" s="315"/>
      <c r="P165" s="315"/>
      <c r="Q165" s="473" t="s">
        <v>545</v>
      </c>
    </row>
    <row r="166" spans="1:17" ht="27" customHeight="1" thickBot="1">
      <c r="A166" s="472"/>
      <c r="B166" s="469"/>
      <c r="C166" s="466"/>
      <c r="D166" s="469"/>
      <c r="E166" s="466"/>
      <c r="F166" s="466"/>
      <c r="G166" s="324" t="s">
        <v>71</v>
      </c>
      <c r="H166" s="325" t="s">
        <v>179</v>
      </c>
      <c r="I166" s="325" t="s">
        <v>492</v>
      </c>
      <c r="J166" s="324" t="s">
        <v>895</v>
      </c>
      <c r="K166" s="326"/>
      <c r="L166" s="324"/>
      <c r="M166" s="324"/>
      <c r="N166" s="324"/>
      <c r="O166" s="324"/>
      <c r="P166" s="324"/>
      <c r="Q166" s="475"/>
    </row>
    <row r="167" spans="1:17" ht="26.25" customHeight="1">
      <c r="A167" s="444" t="s">
        <v>45</v>
      </c>
      <c r="B167" s="449" t="s">
        <v>998</v>
      </c>
      <c r="C167" s="447" t="s">
        <v>158</v>
      </c>
      <c r="D167" s="449">
        <v>1</v>
      </c>
      <c r="E167" s="447" t="s">
        <v>614</v>
      </c>
      <c r="F167" s="447" t="s">
        <v>1006</v>
      </c>
      <c r="G167" s="217" t="s">
        <v>71</v>
      </c>
      <c r="H167" s="218" t="s">
        <v>896</v>
      </c>
      <c r="I167" s="218" t="s">
        <v>999</v>
      </c>
      <c r="J167" s="217" t="s">
        <v>894</v>
      </c>
      <c r="K167" s="227"/>
      <c r="L167" s="217"/>
      <c r="M167" s="217"/>
      <c r="N167" s="217"/>
      <c r="O167" s="217"/>
      <c r="P167" s="217"/>
      <c r="Q167" s="421" t="s">
        <v>1005</v>
      </c>
    </row>
    <row r="168" spans="1:17" ht="26.25" customHeight="1">
      <c r="A168" s="445"/>
      <c r="B168" s="450"/>
      <c r="C168" s="448"/>
      <c r="D168" s="450"/>
      <c r="E168" s="448"/>
      <c r="F168" s="448"/>
      <c r="G168" s="211" t="s">
        <v>71</v>
      </c>
      <c r="H168" s="212" t="s">
        <v>898</v>
      </c>
      <c r="I168" s="212" t="s">
        <v>901</v>
      </c>
      <c r="J168" s="211" t="s">
        <v>894</v>
      </c>
      <c r="K168" s="221"/>
      <c r="L168" s="211"/>
      <c r="M168" s="211"/>
      <c r="N168" s="211"/>
      <c r="O168" s="211"/>
      <c r="P168" s="211"/>
      <c r="Q168" s="422"/>
    </row>
    <row r="169" spans="1:17" ht="26.25" customHeight="1">
      <c r="A169" s="445"/>
      <c r="B169" s="450"/>
      <c r="C169" s="448"/>
      <c r="D169" s="450"/>
      <c r="E169" s="448"/>
      <c r="F169" s="448"/>
      <c r="G169" s="211" t="s">
        <v>71</v>
      </c>
      <c r="H169" s="212" t="s">
        <v>1004</v>
      </c>
      <c r="I169" s="212" t="s">
        <v>503</v>
      </c>
      <c r="J169" s="211" t="s">
        <v>894</v>
      </c>
      <c r="K169" s="221"/>
      <c r="L169" s="211"/>
      <c r="M169" s="211"/>
      <c r="N169" s="211"/>
      <c r="O169" s="211"/>
      <c r="P169" s="211"/>
      <c r="Q169" s="422"/>
    </row>
    <row r="170" spans="1:17" ht="26.25" customHeight="1">
      <c r="A170" s="445"/>
      <c r="B170" s="450"/>
      <c r="C170" s="448"/>
      <c r="D170" s="450"/>
      <c r="E170" s="448"/>
      <c r="F170" s="448"/>
      <c r="G170" s="8" t="s">
        <v>71</v>
      </c>
      <c r="H170" s="67" t="s">
        <v>900</v>
      </c>
      <c r="I170" s="67" t="s">
        <v>1000</v>
      </c>
      <c r="J170" s="8" t="s">
        <v>894</v>
      </c>
      <c r="K170" s="225"/>
      <c r="L170" s="8"/>
      <c r="M170" s="8"/>
      <c r="N170" s="8"/>
      <c r="O170" s="8"/>
      <c r="P170" s="8"/>
      <c r="Q170" s="422"/>
    </row>
    <row r="171" spans="1:17" ht="26.25" customHeight="1">
      <c r="A171" s="445"/>
      <c r="B171" s="450"/>
      <c r="C171" s="448"/>
      <c r="D171" s="450"/>
      <c r="E171" s="448"/>
      <c r="F171" s="448"/>
      <c r="G171" s="8" t="s">
        <v>71</v>
      </c>
      <c r="H171" s="67" t="s">
        <v>993</v>
      </c>
      <c r="I171" s="67" t="s">
        <v>447</v>
      </c>
      <c r="J171" s="8" t="s">
        <v>894</v>
      </c>
      <c r="K171" s="225">
        <v>42277</v>
      </c>
      <c r="L171" s="8" t="s">
        <v>920</v>
      </c>
      <c r="M171" s="8"/>
      <c r="N171" s="8"/>
      <c r="O171" s="8"/>
      <c r="P171" s="8"/>
      <c r="Q171" s="422"/>
    </row>
    <row r="172" spans="1:17" ht="27" customHeight="1">
      <c r="A172" s="445"/>
      <c r="B172" s="450"/>
      <c r="C172" s="448"/>
      <c r="D172" s="450"/>
      <c r="E172" s="448"/>
      <c r="F172" s="448"/>
      <c r="G172" s="8" t="s">
        <v>71</v>
      </c>
      <c r="H172" s="67" t="s">
        <v>994</v>
      </c>
      <c r="I172" s="67" t="s">
        <v>487</v>
      </c>
      <c r="J172" s="8"/>
      <c r="K172" s="225"/>
      <c r="L172" s="8"/>
      <c r="M172" s="8"/>
      <c r="N172" s="8"/>
      <c r="O172" s="8"/>
      <c r="P172" s="8"/>
      <c r="Q172" s="422"/>
    </row>
    <row r="173" spans="1:17" ht="26.25" customHeight="1">
      <c r="A173" s="445"/>
      <c r="B173" s="450"/>
      <c r="C173" s="448"/>
      <c r="D173" s="450"/>
      <c r="E173" s="448"/>
      <c r="F173" s="448"/>
      <c r="G173" s="8" t="s">
        <v>71</v>
      </c>
      <c r="H173" s="67" t="s">
        <v>179</v>
      </c>
      <c r="I173" s="67" t="s">
        <v>492</v>
      </c>
      <c r="J173" s="8" t="s">
        <v>895</v>
      </c>
      <c r="K173" s="225">
        <v>42292</v>
      </c>
      <c r="L173" s="67" t="s">
        <v>921</v>
      </c>
      <c r="M173" s="8"/>
      <c r="N173" s="8"/>
      <c r="O173" s="8"/>
      <c r="P173" s="8"/>
      <c r="Q173" s="422"/>
    </row>
    <row r="174" spans="1:17" ht="26.25" customHeight="1">
      <c r="A174" s="445"/>
      <c r="B174" s="450"/>
      <c r="C174" s="448"/>
      <c r="D174" s="450"/>
      <c r="E174" s="448"/>
      <c r="F174" s="448"/>
      <c r="G174" s="8" t="s">
        <v>71</v>
      </c>
      <c r="H174" s="67" t="s">
        <v>995</v>
      </c>
      <c r="I174" s="67" t="s">
        <v>219</v>
      </c>
      <c r="J174" s="8" t="s">
        <v>895</v>
      </c>
      <c r="K174" s="225"/>
      <c r="L174" s="8"/>
      <c r="M174" s="8"/>
      <c r="N174" s="8"/>
      <c r="O174" s="8"/>
      <c r="P174" s="8"/>
      <c r="Q174" s="422"/>
    </row>
    <row r="175" spans="1:17" ht="26.25" customHeight="1">
      <c r="A175" s="445"/>
      <c r="B175" s="450"/>
      <c r="C175" s="448"/>
      <c r="D175" s="450"/>
      <c r="E175" s="448"/>
      <c r="F175" s="448"/>
      <c r="G175" s="8" t="s">
        <v>71</v>
      </c>
      <c r="H175" s="67" t="s">
        <v>996</v>
      </c>
      <c r="I175" s="67" t="s">
        <v>487</v>
      </c>
      <c r="J175" s="8" t="s">
        <v>895</v>
      </c>
      <c r="K175" s="225"/>
      <c r="L175" s="8"/>
      <c r="M175" s="8"/>
      <c r="N175" s="8"/>
      <c r="O175" s="8"/>
      <c r="P175" s="8"/>
      <c r="Q175" s="422"/>
    </row>
    <row r="176" spans="1:17" ht="26.25" customHeight="1">
      <c r="A176" s="445"/>
      <c r="B176" s="450"/>
      <c r="C176" s="448"/>
      <c r="D176" s="450"/>
      <c r="E176" s="448"/>
      <c r="F176" s="448"/>
      <c r="G176" s="8" t="s">
        <v>71</v>
      </c>
      <c r="H176" s="67" t="s">
        <v>892</v>
      </c>
      <c r="I176" s="67" t="s">
        <v>221</v>
      </c>
      <c r="J176" s="8" t="s">
        <v>895</v>
      </c>
      <c r="K176" s="225"/>
      <c r="L176" s="8"/>
      <c r="M176" s="8"/>
      <c r="N176" s="8"/>
      <c r="O176" s="8"/>
      <c r="P176" s="8"/>
      <c r="Q176" s="422"/>
    </row>
    <row r="177" spans="1:17" ht="29.25" customHeight="1" thickBot="1">
      <c r="A177" s="463"/>
      <c r="B177" s="477"/>
      <c r="C177" s="476"/>
      <c r="D177" s="477"/>
      <c r="E177" s="476"/>
      <c r="F177" s="476"/>
      <c r="G177" s="134" t="s">
        <v>71</v>
      </c>
      <c r="H177" s="209" t="s">
        <v>564</v>
      </c>
      <c r="I177" s="209" t="s">
        <v>449</v>
      </c>
      <c r="J177" s="134" t="s">
        <v>895</v>
      </c>
      <c r="K177" s="226"/>
      <c r="L177" s="209"/>
      <c r="M177" s="134"/>
      <c r="N177" s="134"/>
      <c r="O177" s="134"/>
      <c r="P177" s="134"/>
      <c r="Q177" s="423"/>
    </row>
    <row r="178" spans="1:17" ht="26.25" customHeight="1">
      <c r="A178" s="444" t="s">
        <v>6</v>
      </c>
      <c r="B178" s="449" t="s">
        <v>998</v>
      </c>
      <c r="C178" s="447" t="s">
        <v>158</v>
      </c>
      <c r="D178" s="449">
        <v>1</v>
      </c>
      <c r="E178" s="447" t="s">
        <v>614</v>
      </c>
      <c r="F178" s="447" t="s">
        <v>1007</v>
      </c>
      <c r="G178" s="217" t="s">
        <v>71</v>
      </c>
      <c r="H178" s="218" t="s">
        <v>896</v>
      </c>
      <c r="I178" s="218" t="s">
        <v>999</v>
      </c>
      <c r="J178" s="217" t="s">
        <v>894</v>
      </c>
      <c r="K178" s="227"/>
      <c r="L178" s="217"/>
      <c r="M178" s="217"/>
      <c r="N178" s="217"/>
      <c r="O178" s="217"/>
      <c r="P178" s="217"/>
      <c r="Q178" s="421" t="s">
        <v>1003</v>
      </c>
    </row>
    <row r="179" spans="1:17" ht="25.5" customHeight="1">
      <c r="A179" s="445"/>
      <c r="B179" s="450"/>
      <c r="C179" s="448"/>
      <c r="D179" s="450"/>
      <c r="E179" s="448"/>
      <c r="F179" s="448"/>
      <c r="G179" s="211" t="s">
        <v>71</v>
      </c>
      <c r="H179" s="212" t="s">
        <v>898</v>
      </c>
      <c r="I179" s="212" t="s">
        <v>901</v>
      </c>
      <c r="J179" s="211" t="s">
        <v>894</v>
      </c>
      <c r="K179" s="221"/>
      <c r="L179" s="211"/>
      <c r="M179" s="8"/>
      <c r="N179" s="8"/>
      <c r="O179" s="8"/>
      <c r="P179" s="8"/>
      <c r="Q179" s="422"/>
    </row>
    <row r="180" spans="1:17" ht="27" customHeight="1">
      <c r="A180" s="445"/>
      <c r="B180" s="450"/>
      <c r="C180" s="448"/>
      <c r="D180" s="450"/>
      <c r="E180" s="448"/>
      <c r="F180" s="448"/>
      <c r="G180" s="211" t="s">
        <v>71</v>
      </c>
      <c r="H180" s="212" t="s">
        <v>1004</v>
      </c>
      <c r="I180" s="212" t="s">
        <v>503</v>
      </c>
      <c r="J180" s="211" t="s">
        <v>894</v>
      </c>
      <c r="K180" s="221"/>
      <c r="L180" s="211"/>
      <c r="M180" s="8"/>
      <c r="N180" s="8"/>
      <c r="O180" s="8"/>
      <c r="P180" s="8"/>
      <c r="Q180" s="422"/>
    </row>
    <row r="181" spans="1:17" ht="51.75" customHeight="1">
      <c r="A181" s="445"/>
      <c r="B181" s="450"/>
      <c r="C181" s="448"/>
      <c r="D181" s="450"/>
      <c r="E181" s="448"/>
      <c r="F181" s="448"/>
      <c r="G181" s="8" t="s">
        <v>71</v>
      </c>
      <c r="H181" s="67" t="s">
        <v>900</v>
      </c>
      <c r="I181" s="67" t="s">
        <v>1000</v>
      </c>
      <c r="J181" s="8" t="s">
        <v>894</v>
      </c>
      <c r="K181" s="225"/>
      <c r="L181" s="8"/>
      <c r="M181" s="8"/>
      <c r="N181" s="8"/>
      <c r="O181" s="8"/>
      <c r="P181" s="8"/>
      <c r="Q181" s="422"/>
    </row>
    <row r="182" spans="1:17" ht="26.25" customHeight="1">
      <c r="A182" s="445"/>
      <c r="B182" s="450"/>
      <c r="C182" s="448"/>
      <c r="D182" s="450"/>
      <c r="E182" s="448"/>
      <c r="F182" s="448"/>
      <c r="G182" s="8" t="s">
        <v>71</v>
      </c>
      <c r="H182" s="67" t="s">
        <v>993</v>
      </c>
      <c r="I182" s="67" t="s">
        <v>447</v>
      </c>
      <c r="J182" s="8" t="s">
        <v>894</v>
      </c>
      <c r="K182" s="225"/>
      <c r="L182" s="8"/>
      <c r="M182" s="8"/>
      <c r="N182" s="8"/>
      <c r="O182" s="8"/>
      <c r="P182" s="8"/>
      <c r="Q182" s="422"/>
    </row>
    <row r="183" spans="1:17" ht="26.25" customHeight="1">
      <c r="A183" s="445"/>
      <c r="B183" s="450"/>
      <c r="C183" s="448"/>
      <c r="D183" s="450"/>
      <c r="E183" s="448"/>
      <c r="F183" s="448"/>
      <c r="G183" s="8" t="s">
        <v>71</v>
      </c>
      <c r="H183" s="67" t="s">
        <v>179</v>
      </c>
      <c r="I183" s="67" t="s">
        <v>492</v>
      </c>
      <c r="J183" s="8" t="s">
        <v>895</v>
      </c>
      <c r="K183" s="225">
        <v>42292</v>
      </c>
      <c r="L183" s="67" t="s">
        <v>921</v>
      </c>
      <c r="M183" s="8"/>
      <c r="N183" s="8"/>
      <c r="O183" s="8"/>
      <c r="P183" s="8"/>
      <c r="Q183" s="422"/>
    </row>
    <row r="184" spans="1:17" ht="27.75" customHeight="1">
      <c r="A184" s="445"/>
      <c r="B184" s="450"/>
      <c r="C184" s="448"/>
      <c r="D184" s="450"/>
      <c r="E184" s="448"/>
      <c r="F184" s="448"/>
      <c r="G184" s="8" t="s">
        <v>71</v>
      </c>
      <c r="H184" s="67" t="s">
        <v>995</v>
      </c>
      <c r="I184" s="67" t="s">
        <v>219</v>
      </c>
      <c r="J184" s="8" t="s">
        <v>895</v>
      </c>
      <c r="K184" s="225"/>
      <c r="L184" s="8"/>
      <c r="M184" s="8"/>
      <c r="N184" s="8"/>
      <c r="O184" s="8"/>
      <c r="P184" s="8"/>
      <c r="Q184" s="422"/>
    </row>
    <row r="185" spans="1:17" ht="15" customHeight="1">
      <c r="A185" s="445"/>
      <c r="B185" s="450"/>
      <c r="C185" s="448"/>
      <c r="D185" s="450"/>
      <c r="E185" s="448"/>
      <c r="F185" s="448"/>
      <c r="G185" s="8" t="s">
        <v>71</v>
      </c>
      <c r="H185" s="67" t="s">
        <v>892</v>
      </c>
      <c r="I185" s="67" t="s">
        <v>221</v>
      </c>
      <c r="J185" s="8" t="s">
        <v>895</v>
      </c>
      <c r="K185" s="225"/>
      <c r="L185" s="8"/>
      <c r="M185" s="8"/>
      <c r="N185" s="8"/>
      <c r="O185" s="8"/>
      <c r="P185" s="8"/>
      <c r="Q185" s="422"/>
    </row>
    <row r="186" spans="1:17" ht="27" customHeight="1" thickBot="1">
      <c r="A186" s="463"/>
      <c r="B186" s="477"/>
      <c r="C186" s="476"/>
      <c r="D186" s="477"/>
      <c r="E186" s="476"/>
      <c r="F186" s="476"/>
      <c r="G186" s="134" t="s">
        <v>71</v>
      </c>
      <c r="H186" s="209" t="s">
        <v>564</v>
      </c>
      <c r="I186" s="209" t="s">
        <v>449</v>
      </c>
      <c r="J186" s="134" t="s">
        <v>895</v>
      </c>
      <c r="K186" s="226"/>
      <c r="L186" s="209"/>
      <c r="M186" s="134"/>
      <c r="N186" s="134"/>
      <c r="O186" s="134"/>
      <c r="P186" s="134"/>
      <c r="Q186" s="423"/>
    </row>
    <row r="187" spans="1:17" ht="12.75">
      <c r="A187" s="444" t="s">
        <v>6</v>
      </c>
      <c r="B187" s="449" t="s">
        <v>998</v>
      </c>
      <c r="C187" s="447" t="s">
        <v>158</v>
      </c>
      <c r="D187" s="449">
        <v>1</v>
      </c>
      <c r="E187" s="447" t="s">
        <v>614</v>
      </c>
      <c r="F187" s="447" t="s">
        <v>1008</v>
      </c>
      <c r="G187" s="217" t="s">
        <v>71</v>
      </c>
      <c r="H187" s="218" t="s">
        <v>898</v>
      </c>
      <c r="I187" s="218" t="s">
        <v>901</v>
      </c>
      <c r="J187" s="217" t="s">
        <v>894</v>
      </c>
      <c r="K187" s="227"/>
      <c r="L187" s="217"/>
      <c r="M187" s="217"/>
      <c r="N187" s="217"/>
      <c r="O187" s="217"/>
      <c r="P187" s="217"/>
      <c r="Q187" s="421" t="s">
        <v>1009</v>
      </c>
    </row>
    <row r="188" spans="1:17" ht="33" customHeight="1">
      <c r="A188" s="445"/>
      <c r="B188" s="450"/>
      <c r="C188" s="448"/>
      <c r="D188" s="450"/>
      <c r="E188" s="448"/>
      <c r="F188" s="448"/>
      <c r="G188" s="8" t="s">
        <v>71</v>
      </c>
      <c r="H188" s="67" t="s">
        <v>900</v>
      </c>
      <c r="I188" s="67" t="s">
        <v>1000</v>
      </c>
      <c r="J188" s="8" t="s">
        <v>894</v>
      </c>
      <c r="K188" s="225"/>
      <c r="L188" s="8"/>
      <c r="M188" s="8"/>
      <c r="N188" s="8"/>
      <c r="O188" s="8"/>
      <c r="P188" s="8"/>
      <c r="Q188" s="422"/>
    </row>
    <row r="189" spans="1:17" ht="26.25" customHeight="1">
      <c r="A189" s="445"/>
      <c r="B189" s="450"/>
      <c r="C189" s="448"/>
      <c r="D189" s="450"/>
      <c r="E189" s="448"/>
      <c r="F189" s="448"/>
      <c r="G189" s="8" t="s">
        <v>71</v>
      </c>
      <c r="H189" s="67" t="s">
        <v>993</v>
      </c>
      <c r="I189" s="67" t="s">
        <v>447</v>
      </c>
      <c r="J189" s="8" t="s">
        <v>894</v>
      </c>
      <c r="K189" s="225"/>
      <c r="L189" s="8"/>
      <c r="M189" s="8"/>
      <c r="N189" s="8"/>
      <c r="O189" s="8"/>
      <c r="P189" s="8"/>
      <c r="Q189" s="422"/>
    </row>
    <row r="190" spans="1:17" ht="26.25" customHeight="1">
      <c r="A190" s="445"/>
      <c r="B190" s="450"/>
      <c r="C190" s="448"/>
      <c r="D190" s="450"/>
      <c r="E190" s="448"/>
      <c r="F190" s="448"/>
      <c r="G190" s="8" t="s">
        <v>71</v>
      </c>
      <c r="H190" s="67" t="s">
        <v>994</v>
      </c>
      <c r="I190" s="67" t="s">
        <v>487</v>
      </c>
      <c r="J190" s="8"/>
      <c r="K190" s="225"/>
      <c r="L190" s="8"/>
      <c r="M190" s="8"/>
      <c r="N190" s="8"/>
      <c r="O190" s="8"/>
      <c r="P190" s="8"/>
      <c r="Q190" s="422"/>
    </row>
    <row r="191" spans="1:17" ht="15" customHeight="1">
      <c r="A191" s="445"/>
      <c r="B191" s="450"/>
      <c r="C191" s="448"/>
      <c r="D191" s="450"/>
      <c r="E191" s="448"/>
      <c r="F191" s="448"/>
      <c r="G191" s="8" t="s">
        <v>71</v>
      </c>
      <c r="H191" s="67" t="s">
        <v>995</v>
      </c>
      <c r="I191" s="67" t="s">
        <v>219</v>
      </c>
      <c r="J191" s="8" t="s">
        <v>895</v>
      </c>
      <c r="K191" s="225"/>
      <c r="L191" s="8"/>
      <c r="M191" s="8"/>
      <c r="N191" s="8"/>
      <c r="O191" s="8"/>
      <c r="P191" s="8"/>
      <c r="Q191" s="422"/>
    </row>
    <row r="192" spans="1:17" ht="15" customHeight="1">
      <c r="A192" s="445"/>
      <c r="B192" s="450"/>
      <c r="C192" s="448"/>
      <c r="D192" s="450"/>
      <c r="E192" s="448"/>
      <c r="F192" s="448"/>
      <c r="G192" s="8" t="s">
        <v>71</v>
      </c>
      <c r="H192" s="67" t="s">
        <v>892</v>
      </c>
      <c r="I192" s="67" t="s">
        <v>221</v>
      </c>
      <c r="J192" s="8" t="s">
        <v>895</v>
      </c>
      <c r="K192" s="225"/>
      <c r="L192" s="8"/>
      <c r="M192" s="8"/>
      <c r="N192" s="8"/>
      <c r="O192" s="8"/>
      <c r="P192" s="8"/>
      <c r="Q192" s="422"/>
    </row>
    <row r="193" spans="1:17" ht="27" customHeight="1" thickBot="1">
      <c r="A193" s="463"/>
      <c r="B193" s="477"/>
      <c r="C193" s="476"/>
      <c r="D193" s="477"/>
      <c r="E193" s="476"/>
      <c r="F193" s="476"/>
      <c r="G193" s="134" t="s">
        <v>71</v>
      </c>
      <c r="H193" s="209" t="s">
        <v>564</v>
      </c>
      <c r="I193" s="209" t="s">
        <v>449</v>
      </c>
      <c r="J193" s="134" t="s">
        <v>895</v>
      </c>
      <c r="K193" s="226"/>
      <c r="L193" s="134"/>
      <c r="M193" s="134"/>
      <c r="N193" s="134"/>
      <c r="O193" s="134"/>
      <c r="P193" s="134"/>
      <c r="Q193" s="423"/>
    </row>
    <row r="194" spans="1:17" ht="12.75">
      <c r="A194" s="444" t="s">
        <v>45</v>
      </c>
      <c r="B194" s="449" t="s">
        <v>998</v>
      </c>
      <c r="C194" s="447" t="s">
        <v>158</v>
      </c>
      <c r="D194" s="449">
        <v>1</v>
      </c>
      <c r="E194" s="447" t="s">
        <v>614</v>
      </c>
      <c r="F194" s="447" t="s">
        <v>1010</v>
      </c>
      <c r="G194" s="217" t="s">
        <v>71</v>
      </c>
      <c r="H194" s="218" t="s">
        <v>898</v>
      </c>
      <c r="I194" s="218" t="s">
        <v>901</v>
      </c>
      <c r="J194" s="217" t="s">
        <v>894</v>
      </c>
      <c r="K194" s="227"/>
      <c r="L194" s="217"/>
      <c r="M194" s="217"/>
      <c r="N194" s="217"/>
      <c r="O194" s="217"/>
      <c r="P194" s="217"/>
      <c r="Q194" s="421" t="s">
        <v>1009</v>
      </c>
    </row>
    <row r="195" spans="1:17" ht="26.25" customHeight="1">
      <c r="A195" s="445"/>
      <c r="B195" s="450"/>
      <c r="C195" s="448"/>
      <c r="D195" s="450"/>
      <c r="E195" s="448"/>
      <c r="F195" s="448"/>
      <c r="G195" s="8" t="s">
        <v>71</v>
      </c>
      <c r="H195" s="67" t="s">
        <v>994</v>
      </c>
      <c r="I195" s="67" t="s">
        <v>487</v>
      </c>
      <c r="J195" s="8"/>
      <c r="K195" s="225"/>
      <c r="L195" s="8"/>
      <c r="M195" s="8"/>
      <c r="N195" s="8"/>
      <c r="O195" s="8"/>
      <c r="P195" s="8"/>
      <c r="Q195" s="422"/>
    </row>
    <row r="196" spans="1:17" ht="15" customHeight="1">
      <c r="A196" s="445"/>
      <c r="B196" s="450"/>
      <c r="C196" s="448"/>
      <c r="D196" s="450"/>
      <c r="E196" s="448"/>
      <c r="F196" s="448"/>
      <c r="G196" s="8" t="s">
        <v>71</v>
      </c>
      <c r="H196" s="67" t="s">
        <v>892</v>
      </c>
      <c r="I196" s="67" t="s">
        <v>221</v>
      </c>
      <c r="J196" s="8" t="s">
        <v>895</v>
      </c>
      <c r="K196" s="225"/>
      <c r="L196" s="8"/>
      <c r="M196" s="8"/>
      <c r="N196" s="8"/>
      <c r="O196" s="8"/>
      <c r="P196" s="8"/>
      <c r="Q196" s="422"/>
    </row>
    <row r="197" spans="1:17" ht="27" customHeight="1" thickBot="1">
      <c r="A197" s="463"/>
      <c r="B197" s="477"/>
      <c r="C197" s="476"/>
      <c r="D197" s="477"/>
      <c r="E197" s="476"/>
      <c r="F197" s="476"/>
      <c r="G197" s="134" t="s">
        <v>71</v>
      </c>
      <c r="H197" s="209" t="s">
        <v>564</v>
      </c>
      <c r="I197" s="209" t="s">
        <v>449</v>
      </c>
      <c r="J197" s="134" t="s">
        <v>895</v>
      </c>
      <c r="K197" s="226"/>
      <c r="L197" s="134"/>
      <c r="M197" s="134"/>
      <c r="N197" s="134"/>
      <c r="O197" s="134"/>
      <c r="P197" s="134"/>
      <c r="Q197" s="423"/>
    </row>
    <row r="198" spans="1:17" ht="12.75">
      <c r="A198" s="444" t="s">
        <v>45</v>
      </c>
      <c r="B198" s="449" t="s">
        <v>998</v>
      </c>
      <c r="C198" s="447" t="s">
        <v>158</v>
      </c>
      <c r="D198" s="449">
        <v>1</v>
      </c>
      <c r="E198" s="447" t="s">
        <v>614</v>
      </c>
      <c r="F198" s="447" t="s">
        <v>1011</v>
      </c>
      <c r="G198" s="217" t="s">
        <v>71</v>
      </c>
      <c r="H198" s="218" t="s">
        <v>896</v>
      </c>
      <c r="I198" s="218" t="s">
        <v>999</v>
      </c>
      <c r="J198" s="217" t="s">
        <v>894</v>
      </c>
      <c r="K198" s="227"/>
      <c r="L198" s="217"/>
      <c r="M198" s="217"/>
      <c r="N198" s="217"/>
      <c r="O198" s="217"/>
      <c r="P198" s="217"/>
      <c r="Q198" s="421" t="s">
        <v>1012</v>
      </c>
    </row>
    <row r="199" spans="1:17" ht="15" customHeight="1">
      <c r="A199" s="445"/>
      <c r="B199" s="450"/>
      <c r="C199" s="448"/>
      <c r="D199" s="450"/>
      <c r="E199" s="448"/>
      <c r="F199" s="448"/>
      <c r="G199" s="211" t="s">
        <v>71</v>
      </c>
      <c r="H199" s="212" t="s">
        <v>1004</v>
      </c>
      <c r="I199" s="212" t="s">
        <v>503</v>
      </c>
      <c r="J199" s="211" t="s">
        <v>894</v>
      </c>
      <c r="K199" s="225"/>
      <c r="L199" s="8"/>
      <c r="M199" s="8"/>
      <c r="N199" s="8"/>
      <c r="O199" s="8"/>
      <c r="P199" s="8"/>
      <c r="Q199" s="422"/>
    </row>
    <row r="200" spans="1:17" ht="26.25" customHeight="1">
      <c r="A200" s="445"/>
      <c r="B200" s="450"/>
      <c r="C200" s="448"/>
      <c r="D200" s="450"/>
      <c r="E200" s="448"/>
      <c r="F200" s="448"/>
      <c r="G200" s="8" t="s">
        <v>71</v>
      </c>
      <c r="H200" s="67" t="s">
        <v>993</v>
      </c>
      <c r="I200" s="67" t="s">
        <v>447</v>
      </c>
      <c r="J200" s="8" t="s">
        <v>894</v>
      </c>
      <c r="K200" s="225"/>
      <c r="L200" s="8"/>
      <c r="M200" s="8"/>
      <c r="N200" s="8"/>
      <c r="O200" s="8"/>
      <c r="P200" s="8"/>
      <c r="Q200" s="422"/>
    </row>
    <row r="201" spans="1:17" ht="15" customHeight="1">
      <c r="A201" s="445"/>
      <c r="B201" s="450"/>
      <c r="C201" s="448"/>
      <c r="D201" s="450"/>
      <c r="E201" s="448"/>
      <c r="F201" s="448"/>
      <c r="G201" s="8" t="s">
        <v>71</v>
      </c>
      <c r="H201" s="67" t="s">
        <v>995</v>
      </c>
      <c r="I201" s="67" t="s">
        <v>219</v>
      </c>
      <c r="J201" s="8" t="s">
        <v>895</v>
      </c>
      <c r="K201" s="225"/>
      <c r="L201" s="8"/>
      <c r="M201" s="8"/>
      <c r="N201" s="8"/>
      <c r="O201" s="8"/>
      <c r="P201" s="8"/>
      <c r="Q201" s="422"/>
    </row>
    <row r="202" spans="1:17" ht="26.25" customHeight="1" thickBot="1">
      <c r="A202" s="463"/>
      <c r="B202" s="477"/>
      <c r="C202" s="476"/>
      <c r="D202" s="477"/>
      <c r="E202" s="476"/>
      <c r="F202" s="476"/>
      <c r="G202" s="134" t="s">
        <v>71</v>
      </c>
      <c r="H202" s="209" t="s">
        <v>564</v>
      </c>
      <c r="I202" s="209" t="s">
        <v>449</v>
      </c>
      <c r="J202" s="134" t="s">
        <v>895</v>
      </c>
      <c r="K202" s="226"/>
      <c r="L202" s="134"/>
      <c r="M202" s="134"/>
      <c r="N202" s="134"/>
      <c r="O202" s="134"/>
      <c r="P202" s="134"/>
      <c r="Q202" s="423"/>
    </row>
    <row r="203" spans="1:17" ht="26.25" customHeight="1" thickBot="1">
      <c r="A203" s="291" t="s">
        <v>6</v>
      </c>
      <c r="B203" s="292" t="s">
        <v>998</v>
      </c>
      <c r="C203" s="296" t="s">
        <v>158</v>
      </c>
      <c r="D203" s="292">
        <v>1</v>
      </c>
      <c r="E203" s="296" t="s">
        <v>614</v>
      </c>
      <c r="F203" s="306" t="s">
        <v>1013</v>
      </c>
      <c r="G203" s="229" t="s">
        <v>71</v>
      </c>
      <c r="H203" s="230" t="s">
        <v>994</v>
      </c>
      <c r="I203" s="230" t="s">
        <v>487</v>
      </c>
      <c r="J203" s="229"/>
      <c r="K203" s="231">
        <v>42318</v>
      </c>
      <c r="L203" s="229" t="s">
        <v>956</v>
      </c>
      <c r="M203" s="229"/>
      <c r="N203" s="229"/>
      <c r="O203" s="229"/>
      <c r="P203" s="229"/>
      <c r="Q203" s="298" t="s">
        <v>546</v>
      </c>
    </row>
    <row r="204" spans="1:17" ht="26.25" customHeight="1">
      <c r="A204" s="444" t="s">
        <v>45</v>
      </c>
      <c r="B204" s="449" t="s">
        <v>998</v>
      </c>
      <c r="C204" s="447" t="s">
        <v>158</v>
      </c>
      <c r="D204" s="449">
        <v>1</v>
      </c>
      <c r="E204" s="447" t="s">
        <v>614</v>
      </c>
      <c r="F204" s="447" t="s">
        <v>1014</v>
      </c>
      <c r="G204" s="217" t="s">
        <v>71</v>
      </c>
      <c r="H204" s="218" t="s">
        <v>896</v>
      </c>
      <c r="I204" s="218" t="s">
        <v>999</v>
      </c>
      <c r="J204" s="217" t="s">
        <v>894</v>
      </c>
      <c r="K204" s="227"/>
      <c r="L204" s="217"/>
      <c r="M204" s="217"/>
      <c r="N204" s="217"/>
      <c r="O204" s="217"/>
      <c r="P204" s="217"/>
      <c r="Q204" s="421" t="s">
        <v>1015</v>
      </c>
    </row>
    <row r="205" spans="1:17" ht="26.25" customHeight="1">
      <c r="A205" s="445"/>
      <c r="B205" s="450"/>
      <c r="C205" s="448"/>
      <c r="D205" s="450"/>
      <c r="E205" s="448"/>
      <c r="F205" s="448"/>
      <c r="G205" s="211" t="s">
        <v>71</v>
      </c>
      <c r="H205" s="212" t="s">
        <v>898</v>
      </c>
      <c r="I205" s="212" t="s">
        <v>901</v>
      </c>
      <c r="J205" s="211" t="s">
        <v>894</v>
      </c>
      <c r="K205" s="225"/>
      <c r="L205" s="8"/>
      <c r="M205" s="8"/>
      <c r="N205" s="8"/>
      <c r="O205" s="8"/>
      <c r="P205" s="8"/>
      <c r="Q205" s="422"/>
    </row>
    <row r="206" spans="1:17" ht="39" customHeight="1">
      <c r="A206" s="445"/>
      <c r="B206" s="450"/>
      <c r="C206" s="448"/>
      <c r="D206" s="450"/>
      <c r="E206" s="448"/>
      <c r="F206" s="448"/>
      <c r="G206" s="211" t="s">
        <v>71</v>
      </c>
      <c r="H206" s="212" t="s">
        <v>1004</v>
      </c>
      <c r="I206" s="212" t="s">
        <v>503</v>
      </c>
      <c r="J206" s="211" t="s">
        <v>894</v>
      </c>
      <c r="K206" s="225"/>
      <c r="L206" s="8"/>
      <c r="M206" s="8"/>
      <c r="N206" s="8"/>
      <c r="O206" s="8"/>
      <c r="P206" s="8"/>
      <c r="Q206" s="422"/>
    </row>
    <row r="207" spans="1:17" ht="26.25" customHeight="1">
      <c r="A207" s="445"/>
      <c r="B207" s="450"/>
      <c r="C207" s="448"/>
      <c r="D207" s="450"/>
      <c r="E207" s="448"/>
      <c r="F207" s="448"/>
      <c r="G207" s="8" t="s">
        <v>71</v>
      </c>
      <c r="H207" s="67" t="s">
        <v>900</v>
      </c>
      <c r="I207" s="67" t="s">
        <v>1000</v>
      </c>
      <c r="J207" s="8" t="s">
        <v>894</v>
      </c>
      <c r="K207" s="225"/>
      <c r="L207" s="8"/>
      <c r="M207" s="8"/>
      <c r="N207" s="8"/>
      <c r="O207" s="8"/>
      <c r="P207" s="8"/>
      <c r="Q207" s="422"/>
    </row>
    <row r="208" spans="1:17" ht="39.75" customHeight="1">
      <c r="A208" s="445"/>
      <c r="B208" s="450"/>
      <c r="C208" s="448"/>
      <c r="D208" s="450"/>
      <c r="E208" s="448"/>
      <c r="F208" s="448"/>
      <c r="G208" s="8" t="s">
        <v>71</v>
      </c>
      <c r="H208" s="67" t="s">
        <v>993</v>
      </c>
      <c r="I208" s="67" t="s">
        <v>447</v>
      </c>
      <c r="J208" s="8" t="s">
        <v>894</v>
      </c>
      <c r="K208" s="225"/>
      <c r="L208" s="8"/>
      <c r="M208" s="8"/>
      <c r="N208" s="8"/>
      <c r="O208" s="8"/>
      <c r="P208" s="8"/>
      <c r="Q208" s="422"/>
    </row>
    <row r="209" spans="1:17" ht="26.25" customHeight="1">
      <c r="A209" s="445"/>
      <c r="B209" s="450"/>
      <c r="C209" s="448"/>
      <c r="D209" s="450"/>
      <c r="E209" s="448"/>
      <c r="F209" s="448"/>
      <c r="G209" s="8" t="s">
        <v>71</v>
      </c>
      <c r="H209" s="67" t="s">
        <v>994</v>
      </c>
      <c r="I209" s="67" t="s">
        <v>487</v>
      </c>
      <c r="J209" s="8"/>
      <c r="K209" s="225"/>
      <c r="L209" s="8"/>
      <c r="M209" s="8"/>
      <c r="N209" s="8"/>
      <c r="O209" s="8"/>
      <c r="P209" s="8"/>
      <c r="Q209" s="422"/>
    </row>
    <row r="210" spans="1:17" ht="26.25" customHeight="1">
      <c r="A210" s="445"/>
      <c r="B210" s="450"/>
      <c r="C210" s="448"/>
      <c r="D210" s="450"/>
      <c r="E210" s="448"/>
      <c r="F210" s="448"/>
      <c r="G210" s="8" t="s">
        <v>71</v>
      </c>
      <c r="H210" s="67" t="s">
        <v>179</v>
      </c>
      <c r="I210" s="67" t="s">
        <v>492</v>
      </c>
      <c r="J210" s="8" t="s">
        <v>895</v>
      </c>
      <c r="K210" s="225"/>
      <c r="L210" s="8"/>
      <c r="M210" s="8"/>
      <c r="N210" s="8"/>
      <c r="O210" s="8"/>
      <c r="P210" s="8"/>
      <c r="Q210" s="422"/>
    </row>
    <row r="211" spans="1:17" ht="15" customHeight="1">
      <c r="A211" s="445"/>
      <c r="B211" s="450"/>
      <c r="C211" s="448"/>
      <c r="D211" s="450"/>
      <c r="E211" s="448"/>
      <c r="F211" s="448"/>
      <c r="G211" s="8" t="s">
        <v>71</v>
      </c>
      <c r="H211" s="67" t="s">
        <v>995</v>
      </c>
      <c r="I211" s="67" t="s">
        <v>219</v>
      </c>
      <c r="J211" s="8" t="s">
        <v>895</v>
      </c>
      <c r="K211" s="225"/>
      <c r="L211" s="8"/>
      <c r="M211" s="8"/>
      <c r="N211" s="8"/>
      <c r="O211" s="8"/>
      <c r="P211" s="8"/>
      <c r="Q211" s="422"/>
    </row>
    <row r="212" spans="1:17" ht="26.25" customHeight="1">
      <c r="A212" s="445"/>
      <c r="B212" s="450"/>
      <c r="C212" s="448"/>
      <c r="D212" s="450"/>
      <c r="E212" s="448"/>
      <c r="F212" s="448"/>
      <c r="G212" s="8" t="s">
        <v>71</v>
      </c>
      <c r="H212" s="67" t="s">
        <v>996</v>
      </c>
      <c r="I212" s="67" t="s">
        <v>487</v>
      </c>
      <c r="J212" s="8" t="s">
        <v>895</v>
      </c>
      <c r="K212" s="225"/>
      <c r="L212" s="8"/>
      <c r="M212" s="8"/>
      <c r="N212" s="8"/>
      <c r="O212" s="8"/>
      <c r="P212" s="8"/>
      <c r="Q212" s="422"/>
    </row>
    <row r="213" spans="1:17" ht="15" customHeight="1">
      <c r="A213" s="445"/>
      <c r="B213" s="450"/>
      <c r="C213" s="448"/>
      <c r="D213" s="450"/>
      <c r="E213" s="448"/>
      <c r="F213" s="448"/>
      <c r="G213" s="8" t="s">
        <v>71</v>
      </c>
      <c r="H213" s="67" t="s">
        <v>892</v>
      </c>
      <c r="I213" s="67" t="s">
        <v>221</v>
      </c>
      <c r="J213" s="8" t="s">
        <v>895</v>
      </c>
      <c r="K213" s="225"/>
      <c r="L213" s="8"/>
      <c r="M213" s="8"/>
      <c r="N213" s="8"/>
      <c r="O213" s="8"/>
      <c r="P213" s="8"/>
      <c r="Q213" s="422"/>
    </row>
    <row r="214" spans="1:17" ht="27" customHeight="1" thickBot="1">
      <c r="A214" s="463"/>
      <c r="B214" s="477"/>
      <c r="C214" s="476"/>
      <c r="D214" s="477"/>
      <c r="E214" s="476"/>
      <c r="F214" s="476"/>
      <c r="G214" s="134" t="s">
        <v>71</v>
      </c>
      <c r="H214" s="209" t="s">
        <v>564</v>
      </c>
      <c r="I214" s="209" t="s">
        <v>449</v>
      </c>
      <c r="J214" s="134" t="s">
        <v>895</v>
      </c>
      <c r="K214" s="226"/>
      <c r="L214" s="134"/>
      <c r="M214" s="134"/>
      <c r="N214" s="134"/>
      <c r="O214" s="134"/>
      <c r="P214" s="134"/>
      <c r="Q214" s="423"/>
    </row>
    <row r="215" spans="1:17" ht="26.25" thickBot="1">
      <c r="A215" s="291" t="s">
        <v>6</v>
      </c>
      <c r="B215" s="292" t="s">
        <v>998</v>
      </c>
      <c r="C215" s="296" t="s">
        <v>158</v>
      </c>
      <c r="D215" s="292">
        <v>2</v>
      </c>
      <c r="E215" s="296" t="s">
        <v>159</v>
      </c>
      <c r="F215" s="306" t="s">
        <v>1017</v>
      </c>
      <c r="G215" s="229" t="s">
        <v>71</v>
      </c>
      <c r="H215" s="230" t="s">
        <v>1016</v>
      </c>
      <c r="I215" s="230" t="s">
        <v>1018</v>
      </c>
      <c r="J215" s="229"/>
      <c r="K215" s="231">
        <v>42254</v>
      </c>
      <c r="L215" s="229" t="s">
        <v>956</v>
      </c>
      <c r="M215" s="229"/>
      <c r="N215" s="229"/>
      <c r="O215" s="229"/>
      <c r="P215" s="229"/>
      <c r="Q215" s="298" t="s">
        <v>546</v>
      </c>
    </row>
    <row r="216" spans="1:17" ht="12.75">
      <c r="A216" s="444" t="s">
        <v>6</v>
      </c>
      <c r="B216" s="449" t="s">
        <v>998</v>
      </c>
      <c r="C216" s="447" t="s">
        <v>158</v>
      </c>
      <c r="D216" s="449">
        <v>2</v>
      </c>
      <c r="E216" s="447" t="s">
        <v>159</v>
      </c>
      <c r="F216" s="447" t="s">
        <v>1023</v>
      </c>
      <c r="G216" s="217" t="s">
        <v>71</v>
      </c>
      <c r="H216" s="218" t="s">
        <v>914</v>
      </c>
      <c r="I216" s="218"/>
      <c r="J216" s="217" t="s">
        <v>894</v>
      </c>
      <c r="K216" s="227"/>
      <c r="L216" s="217"/>
      <c r="M216" s="217"/>
      <c r="N216" s="217"/>
      <c r="O216" s="217"/>
      <c r="P216" s="217"/>
      <c r="Q216" s="421" t="s">
        <v>1003</v>
      </c>
    </row>
    <row r="217" spans="1:17" ht="15" customHeight="1">
      <c r="A217" s="445"/>
      <c r="B217" s="450"/>
      <c r="C217" s="448"/>
      <c r="D217" s="450"/>
      <c r="E217" s="448"/>
      <c r="F217" s="448"/>
      <c r="G217" s="8" t="s">
        <v>71</v>
      </c>
      <c r="H217" s="67" t="s">
        <v>1019</v>
      </c>
      <c r="I217" s="67" t="s">
        <v>952</v>
      </c>
      <c r="J217" s="8" t="s">
        <v>894</v>
      </c>
      <c r="K217" s="225"/>
      <c r="L217" s="290"/>
      <c r="M217" s="8"/>
      <c r="N217" s="8"/>
      <c r="O217" s="8"/>
      <c r="P217" s="8"/>
      <c r="Q217" s="422"/>
    </row>
    <row r="218" spans="1:17" ht="15" customHeight="1">
      <c r="A218" s="445"/>
      <c r="B218" s="450"/>
      <c r="C218" s="448"/>
      <c r="D218" s="450"/>
      <c r="E218" s="448"/>
      <c r="F218" s="448"/>
      <c r="G218" s="8" t="s">
        <v>71</v>
      </c>
      <c r="H218" s="67" t="s">
        <v>995</v>
      </c>
      <c r="I218" s="67" t="s">
        <v>219</v>
      </c>
      <c r="J218" s="67" t="s">
        <v>894</v>
      </c>
      <c r="K218" s="225"/>
      <c r="L218" s="8"/>
      <c r="M218" s="8"/>
      <c r="N218" s="8"/>
      <c r="O218" s="8"/>
      <c r="P218" s="8"/>
      <c r="Q218" s="422"/>
    </row>
    <row r="219" spans="1:17" ht="26.25" customHeight="1">
      <c r="A219" s="445"/>
      <c r="B219" s="450"/>
      <c r="C219" s="448"/>
      <c r="D219" s="450"/>
      <c r="E219" s="448"/>
      <c r="F219" s="448"/>
      <c r="G219" s="8" t="s">
        <v>71</v>
      </c>
      <c r="H219" s="67" t="s">
        <v>1020</v>
      </c>
      <c r="I219" s="67" t="s">
        <v>619</v>
      </c>
      <c r="J219" s="67" t="s">
        <v>894</v>
      </c>
      <c r="K219" s="225"/>
      <c r="L219" s="8"/>
      <c r="M219" s="8"/>
      <c r="N219" s="8"/>
      <c r="O219" s="8"/>
      <c r="P219" s="8"/>
      <c r="Q219" s="422"/>
    </row>
    <row r="220" spans="1:17" ht="51.75" customHeight="1">
      <c r="A220" s="445"/>
      <c r="B220" s="450"/>
      <c r="C220" s="448"/>
      <c r="D220" s="450"/>
      <c r="E220" s="448"/>
      <c r="F220" s="448"/>
      <c r="G220" s="8" t="s">
        <v>71</v>
      </c>
      <c r="H220" s="67" t="s">
        <v>486</v>
      </c>
      <c r="I220" s="67" t="s">
        <v>487</v>
      </c>
      <c r="J220" s="8" t="s">
        <v>894</v>
      </c>
      <c r="K220" s="225"/>
      <c r="L220" s="8"/>
      <c r="M220" s="8"/>
      <c r="N220" s="8"/>
      <c r="O220" s="8"/>
      <c r="P220" s="8"/>
      <c r="Q220" s="422"/>
    </row>
    <row r="221" spans="1:17" ht="39" customHeight="1">
      <c r="A221" s="445"/>
      <c r="B221" s="450"/>
      <c r="C221" s="448"/>
      <c r="D221" s="450"/>
      <c r="E221" s="448"/>
      <c r="F221" s="448"/>
      <c r="G221" s="8" t="s">
        <v>71</v>
      </c>
      <c r="H221" s="67" t="s">
        <v>1021</v>
      </c>
      <c r="I221" s="67" t="s">
        <v>449</v>
      </c>
      <c r="J221" s="67" t="s">
        <v>894</v>
      </c>
      <c r="K221" s="225"/>
      <c r="L221" s="8"/>
      <c r="M221" s="8"/>
      <c r="N221" s="8"/>
      <c r="O221" s="8"/>
      <c r="P221" s="8"/>
      <c r="Q221" s="422"/>
    </row>
    <row r="222" spans="1:17" ht="26.25" customHeight="1">
      <c r="A222" s="445"/>
      <c r="B222" s="450"/>
      <c r="C222" s="448"/>
      <c r="D222" s="450"/>
      <c r="E222" s="448"/>
      <c r="F222" s="448"/>
      <c r="G222" s="8" t="s">
        <v>71</v>
      </c>
      <c r="H222" s="67" t="s">
        <v>1016</v>
      </c>
      <c r="I222" s="67" t="s">
        <v>1024</v>
      </c>
      <c r="J222" s="67"/>
      <c r="K222" s="225"/>
      <c r="L222" s="8"/>
      <c r="M222" s="8"/>
      <c r="N222" s="8"/>
      <c r="O222" s="8"/>
      <c r="P222" s="8"/>
      <c r="Q222" s="422"/>
    </row>
    <row r="223" spans="1:17" ht="26.25" customHeight="1">
      <c r="A223" s="445"/>
      <c r="B223" s="450"/>
      <c r="C223" s="448"/>
      <c r="D223" s="450"/>
      <c r="E223" s="448"/>
      <c r="F223" s="448"/>
      <c r="G223" s="8" t="s">
        <v>71</v>
      </c>
      <c r="H223" s="67" t="s">
        <v>179</v>
      </c>
      <c r="I223" s="67" t="s">
        <v>492</v>
      </c>
      <c r="J223" s="67" t="s">
        <v>895</v>
      </c>
      <c r="K223" s="225"/>
      <c r="L223" s="8"/>
      <c r="M223" s="8"/>
      <c r="N223" s="8"/>
      <c r="O223" s="8"/>
      <c r="P223" s="8"/>
      <c r="Q223" s="422"/>
    </row>
    <row r="224" spans="1:17" ht="26.25" customHeight="1">
      <c r="A224" s="445"/>
      <c r="B224" s="450"/>
      <c r="C224" s="448"/>
      <c r="D224" s="450"/>
      <c r="E224" s="448"/>
      <c r="F224" s="448"/>
      <c r="G224" s="8" t="s">
        <v>71</v>
      </c>
      <c r="H224" s="67" t="s">
        <v>892</v>
      </c>
      <c r="I224" s="67" t="s">
        <v>461</v>
      </c>
      <c r="J224" s="67" t="s">
        <v>895</v>
      </c>
      <c r="K224" s="225"/>
      <c r="L224" s="8"/>
      <c r="M224" s="8"/>
      <c r="N224" s="8"/>
      <c r="O224" s="8"/>
      <c r="P224" s="8"/>
      <c r="Q224" s="422"/>
    </row>
    <row r="225" spans="1:17" ht="25.5" customHeight="1">
      <c r="A225" s="445"/>
      <c r="B225" s="450"/>
      <c r="C225" s="448"/>
      <c r="D225" s="450"/>
      <c r="E225" s="448"/>
      <c r="F225" s="448"/>
      <c r="G225" s="8" t="s">
        <v>71</v>
      </c>
      <c r="H225" s="67" t="s">
        <v>993</v>
      </c>
      <c r="I225" s="67" t="s">
        <v>447</v>
      </c>
      <c r="J225" s="67" t="s">
        <v>895</v>
      </c>
      <c r="K225" s="225"/>
      <c r="L225" s="8"/>
      <c r="M225" s="8"/>
      <c r="N225" s="8"/>
      <c r="O225" s="8"/>
      <c r="P225" s="8"/>
      <c r="Q225" s="422"/>
    </row>
    <row r="226" spans="1:17" ht="26.25" customHeight="1">
      <c r="A226" s="445"/>
      <c r="B226" s="450"/>
      <c r="C226" s="448"/>
      <c r="D226" s="450"/>
      <c r="E226" s="448"/>
      <c r="F226" s="448"/>
      <c r="G226" s="8" t="s">
        <v>71</v>
      </c>
      <c r="H226" s="67" t="s">
        <v>467</v>
      </c>
      <c r="I226" s="67" t="s">
        <v>448</v>
      </c>
      <c r="J226" s="67" t="s">
        <v>895</v>
      </c>
      <c r="K226" s="225"/>
      <c r="L226" s="8"/>
      <c r="M226" s="8"/>
      <c r="N226" s="8"/>
      <c r="O226" s="8"/>
      <c r="P226" s="8"/>
      <c r="Q226" s="422"/>
    </row>
    <row r="227" spans="1:17" ht="26.25" customHeight="1" thickBot="1">
      <c r="A227" s="463"/>
      <c r="B227" s="477"/>
      <c r="C227" s="476"/>
      <c r="D227" s="477"/>
      <c r="E227" s="476"/>
      <c r="F227" s="476"/>
      <c r="G227" s="134" t="s">
        <v>71</v>
      </c>
      <c r="H227" s="209" t="s">
        <v>1022</v>
      </c>
      <c r="I227" s="209" t="s">
        <v>616</v>
      </c>
      <c r="J227" s="209" t="s">
        <v>895</v>
      </c>
      <c r="K227" s="226"/>
      <c r="L227" s="134"/>
      <c r="M227" s="134"/>
      <c r="N227" s="134"/>
      <c r="O227" s="134"/>
      <c r="P227" s="134"/>
      <c r="Q227" s="423"/>
    </row>
    <row r="228" spans="1:17" ht="26.25" customHeight="1">
      <c r="A228" s="470" t="s">
        <v>45</v>
      </c>
      <c r="B228" s="467" t="s">
        <v>998</v>
      </c>
      <c r="C228" s="464" t="s">
        <v>158</v>
      </c>
      <c r="D228" s="467">
        <v>2</v>
      </c>
      <c r="E228" s="464" t="s">
        <v>159</v>
      </c>
      <c r="F228" s="464" t="s">
        <v>1025</v>
      </c>
      <c r="G228" s="315" t="s">
        <v>71</v>
      </c>
      <c r="H228" s="316" t="s">
        <v>914</v>
      </c>
      <c r="I228" s="316"/>
      <c r="J228" s="315" t="s">
        <v>894</v>
      </c>
      <c r="K228" s="317"/>
      <c r="L228" s="315"/>
      <c r="M228" s="315"/>
      <c r="N228" s="315"/>
      <c r="O228" s="315"/>
      <c r="P228" s="315"/>
      <c r="Q228" s="473" t="s">
        <v>545</v>
      </c>
    </row>
    <row r="229" spans="1:17" ht="26.25" customHeight="1">
      <c r="A229" s="471"/>
      <c r="B229" s="468"/>
      <c r="C229" s="465"/>
      <c r="D229" s="468"/>
      <c r="E229" s="465"/>
      <c r="F229" s="465"/>
      <c r="G229" s="318" t="s">
        <v>71</v>
      </c>
      <c r="H229" s="320" t="s">
        <v>995</v>
      </c>
      <c r="I229" s="320" t="s">
        <v>219</v>
      </c>
      <c r="J229" s="320" t="s">
        <v>894</v>
      </c>
      <c r="K229" s="319"/>
      <c r="L229" s="318"/>
      <c r="M229" s="318"/>
      <c r="N229" s="318"/>
      <c r="O229" s="318"/>
      <c r="P229" s="318"/>
      <c r="Q229" s="474"/>
    </row>
    <row r="230" spans="1:17" ht="26.25" customHeight="1">
      <c r="A230" s="471"/>
      <c r="B230" s="468"/>
      <c r="C230" s="465"/>
      <c r="D230" s="468"/>
      <c r="E230" s="465"/>
      <c r="F230" s="465"/>
      <c r="G230" s="318" t="s">
        <v>71</v>
      </c>
      <c r="H230" s="320" t="s">
        <v>1020</v>
      </c>
      <c r="I230" s="320" t="s">
        <v>619</v>
      </c>
      <c r="J230" s="320" t="s">
        <v>894</v>
      </c>
      <c r="K230" s="319"/>
      <c r="L230" s="318"/>
      <c r="M230" s="318"/>
      <c r="N230" s="318"/>
      <c r="O230" s="318"/>
      <c r="P230" s="318"/>
      <c r="Q230" s="474"/>
    </row>
    <row r="231" spans="1:17" ht="39" customHeight="1">
      <c r="A231" s="471"/>
      <c r="B231" s="468"/>
      <c r="C231" s="465"/>
      <c r="D231" s="468"/>
      <c r="E231" s="465"/>
      <c r="F231" s="465"/>
      <c r="G231" s="318" t="s">
        <v>71</v>
      </c>
      <c r="H231" s="320" t="s">
        <v>1021</v>
      </c>
      <c r="I231" s="320" t="s">
        <v>449</v>
      </c>
      <c r="J231" s="320" t="s">
        <v>894</v>
      </c>
      <c r="K231" s="319"/>
      <c r="L231" s="318"/>
      <c r="M231" s="318"/>
      <c r="N231" s="318"/>
      <c r="O231" s="318"/>
      <c r="P231" s="318"/>
      <c r="Q231" s="474"/>
    </row>
    <row r="232" spans="1:17" ht="26.25" customHeight="1">
      <c r="A232" s="471"/>
      <c r="B232" s="468"/>
      <c r="C232" s="465"/>
      <c r="D232" s="468"/>
      <c r="E232" s="465"/>
      <c r="F232" s="465"/>
      <c r="G232" s="318" t="s">
        <v>71</v>
      </c>
      <c r="H232" s="320" t="s">
        <v>1016</v>
      </c>
      <c r="I232" s="320" t="s">
        <v>1024</v>
      </c>
      <c r="J232" s="320"/>
      <c r="K232" s="319"/>
      <c r="L232" s="318"/>
      <c r="M232" s="318"/>
      <c r="N232" s="318"/>
      <c r="O232" s="318"/>
      <c r="P232" s="318"/>
      <c r="Q232" s="474"/>
    </row>
    <row r="233" spans="1:17" ht="27.75" customHeight="1">
      <c r="A233" s="471"/>
      <c r="B233" s="468"/>
      <c r="C233" s="465"/>
      <c r="D233" s="468"/>
      <c r="E233" s="465"/>
      <c r="F233" s="465"/>
      <c r="G233" s="318" t="s">
        <v>71</v>
      </c>
      <c r="H233" s="320" t="s">
        <v>993</v>
      </c>
      <c r="I233" s="320" t="s">
        <v>447</v>
      </c>
      <c r="J233" s="320" t="s">
        <v>895</v>
      </c>
      <c r="K233" s="319"/>
      <c r="L233" s="318"/>
      <c r="M233" s="318"/>
      <c r="N233" s="318"/>
      <c r="O233" s="318"/>
      <c r="P233" s="318"/>
      <c r="Q233" s="474"/>
    </row>
    <row r="234" spans="1:17" ht="27" customHeight="1" thickBot="1">
      <c r="A234" s="472"/>
      <c r="B234" s="469"/>
      <c r="C234" s="466"/>
      <c r="D234" s="469"/>
      <c r="E234" s="466"/>
      <c r="F234" s="466"/>
      <c r="G234" s="324" t="s">
        <v>71</v>
      </c>
      <c r="H234" s="325" t="s">
        <v>1022</v>
      </c>
      <c r="I234" s="325" t="s">
        <v>616</v>
      </c>
      <c r="J234" s="325" t="s">
        <v>895</v>
      </c>
      <c r="K234" s="326"/>
      <c r="L234" s="324"/>
      <c r="M234" s="324"/>
      <c r="N234" s="324"/>
      <c r="O234" s="324"/>
      <c r="P234" s="324"/>
      <c r="Q234" s="475"/>
    </row>
    <row r="235" spans="1:17" ht="12.75">
      <c r="A235" s="470" t="s">
        <v>45</v>
      </c>
      <c r="B235" s="467" t="s">
        <v>998</v>
      </c>
      <c r="C235" s="464" t="s">
        <v>158</v>
      </c>
      <c r="D235" s="467">
        <v>2</v>
      </c>
      <c r="E235" s="464" t="s">
        <v>159</v>
      </c>
      <c r="F235" s="464" t="s">
        <v>1026</v>
      </c>
      <c r="G235" s="315" t="s">
        <v>71</v>
      </c>
      <c r="H235" s="316" t="s">
        <v>914</v>
      </c>
      <c r="I235" s="316"/>
      <c r="J235" s="315" t="s">
        <v>894</v>
      </c>
      <c r="K235" s="317"/>
      <c r="L235" s="315"/>
      <c r="M235" s="315"/>
      <c r="N235" s="315"/>
      <c r="O235" s="315"/>
      <c r="P235" s="315"/>
      <c r="Q235" s="473" t="s">
        <v>545</v>
      </c>
    </row>
    <row r="236" spans="1:17" ht="15" customHeight="1">
      <c r="A236" s="471"/>
      <c r="B236" s="468"/>
      <c r="C236" s="465"/>
      <c r="D236" s="468"/>
      <c r="E236" s="465"/>
      <c r="F236" s="465"/>
      <c r="G236" s="318" t="s">
        <v>71</v>
      </c>
      <c r="H236" s="320" t="s">
        <v>995</v>
      </c>
      <c r="I236" s="320" t="s">
        <v>219</v>
      </c>
      <c r="J236" s="320" t="s">
        <v>894</v>
      </c>
      <c r="K236" s="319"/>
      <c r="L236" s="318"/>
      <c r="M236" s="318"/>
      <c r="N236" s="318"/>
      <c r="O236" s="318"/>
      <c r="P236" s="318"/>
      <c r="Q236" s="474"/>
    </row>
    <row r="237" spans="1:17" ht="26.25" customHeight="1">
      <c r="A237" s="471"/>
      <c r="B237" s="468"/>
      <c r="C237" s="465"/>
      <c r="D237" s="468"/>
      <c r="E237" s="465"/>
      <c r="F237" s="465"/>
      <c r="G237" s="318" t="s">
        <v>71</v>
      </c>
      <c r="H237" s="320" t="s">
        <v>1020</v>
      </c>
      <c r="I237" s="320" t="s">
        <v>619</v>
      </c>
      <c r="J237" s="320" t="s">
        <v>894</v>
      </c>
      <c r="K237" s="319"/>
      <c r="L237" s="318"/>
      <c r="M237" s="318"/>
      <c r="N237" s="318"/>
      <c r="O237" s="318"/>
      <c r="P237" s="318"/>
      <c r="Q237" s="474"/>
    </row>
    <row r="238" spans="1:17" ht="51.75" customHeight="1">
      <c r="A238" s="471"/>
      <c r="B238" s="468"/>
      <c r="C238" s="465"/>
      <c r="D238" s="468"/>
      <c r="E238" s="465"/>
      <c r="F238" s="465"/>
      <c r="G238" s="318" t="s">
        <v>71</v>
      </c>
      <c r="H238" s="320" t="s">
        <v>486</v>
      </c>
      <c r="I238" s="320" t="s">
        <v>487</v>
      </c>
      <c r="J238" s="318" t="s">
        <v>894</v>
      </c>
      <c r="K238" s="319"/>
      <c r="L238" s="318"/>
      <c r="M238" s="318"/>
      <c r="N238" s="318"/>
      <c r="O238" s="318"/>
      <c r="P238" s="318"/>
      <c r="Q238" s="474"/>
    </row>
    <row r="239" spans="1:17" ht="39" customHeight="1">
      <c r="A239" s="471"/>
      <c r="B239" s="468"/>
      <c r="C239" s="465"/>
      <c r="D239" s="468"/>
      <c r="E239" s="465"/>
      <c r="F239" s="465"/>
      <c r="G239" s="318" t="s">
        <v>71</v>
      </c>
      <c r="H239" s="320" t="s">
        <v>1021</v>
      </c>
      <c r="I239" s="320" t="s">
        <v>449</v>
      </c>
      <c r="J239" s="320" t="s">
        <v>894</v>
      </c>
      <c r="K239" s="319"/>
      <c r="L239" s="318"/>
      <c r="M239" s="318"/>
      <c r="N239" s="318"/>
      <c r="O239" s="318"/>
      <c r="P239" s="318"/>
      <c r="Q239" s="474"/>
    </row>
    <row r="240" spans="1:17" ht="26.25" customHeight="1">
      <c r="A240" s="471"/>
      <c r="B240" s="468"/>
      <c r="C240" s="465"/>
      <c r="D240" s="468"/>
      <c r="E240" s="465"/>
      <c r="F240" s="465"/>
      <c r="G240" s="318" t="s">
        <v>71</v>
      </c>
      <c r="H240" s="320" t="s">
        <v>1016</v>
      </c>
      <c r="I240" s="320" t="s">
        <v>1024</v>
      </c>
      <c r="J240" s="320"/>
      <c r="K240" s="319"/>
      <c r="L240" s="318"/>
      <c r="M240" s="318"/>
      <c r="N240" s="318"/>
      <c r="O240" s="318"/>
      <c r="P240" s="318"/>
      <c r="Q240" s="474"/>
    </row>
    <row r="241" spans="1:17" ht="27" customHeight="1" thickBot="1">
      <c r="A241" s="472"/>
      <c r="B241" s="469"/>
      <c r="C241" s="466"/>
      <c r="D241" s="469"/>
      <c r="E241" s="466"/>
      <c r="F241" s="466"/>
      <c r="G241" s="324" t="s">
        <v>71</v>
      </c>
      <c r="H241" s="325" t="s">
        <v>993</v>
      </c>
      <c r="I241" s="325" t="s">
        <v>447</v>
      </c>
      <c r="J241" s="325" t="s">
        <v>895</v>
      </c>
      <c r="K241" s="326"/>
      <c r="L241" s="324"/>
      <c r="M241" s="324"/>
      <c r="N241" s="324"/>
      <c r="O241" s="324"/>
      <c r="P241" s="324"/>
      <c r="Q241" s="475"/>
    </row>
    <row r="242" spans="1:17" ht="15" customHeight="1">
      <c r="A242" s="470" t="s">
        <v>45</v>
      </c>
      <c r="B242" s="467" t="s">
        <v>998</v>
      </c>
      <c r="C242" s="464" t="s">
        <v>158</v>
      </c>
      <c r="D242" s="467">
        <v>2</v>
      </c>
      <c r="E242" s="464" t="s">
        <v>159</v>
      </c>
      <c r="F242" s="467" t="s">
        <v>1027</v>
      </c>
      <c r="G242" s="315" t="s">
        <v>71</v>
      </c>
      <c r="H242" s="316" t="s">
        <v>914</v>
      </c>
      <c r="I242" s="316"/>
      <c r="J242" s="315" t="s">
        <v>894</v>
      </c>
      <c r="K242" s="317"/>
      <c r="L242" s="315"/>
      <c r="M242" s="315"/>
      <c r="N242" s="315"/>
      <c r="O242" s="315"/>
      <c r="P242" s="315"/>
      <c r="Q242" s="473" t="s">
        <v>545</v>
      </c>
    </row>
    <row r="243" spans="1:17" ht="15" customHeight="1">
      <c r="A243" s="471"/>
      <c r="B243" s="468"/>
      <c r="C243" s="465"/>
      <c r="D243" s="468"/>
      <c r="E243" s="465"/>
      <c r="F243" s="468"/>
      <c r="G243" s="318" t="s">
        <v>71</v>
      </c>
      <c r="H243" s="320" t="s">
        <v>995</v>
      </c>
      <c r="I243" s="320" t="s">
        <v>219</v>
      </c>
      <c r="J243" s="320" t="s">
        <v>894</v>
      </c>
      <c r="K243" s="319"/>
      <c r="L243" s="318"/>
      <c r="M243" s="318"/>
      <c r="N243" s="318"/>
      <c r="O243" s="318"/>
      <c r="P243" s="318"/>
      <c r="Q243" s="474"/>
    </row>
    <row r="244" spans="1:17" ht="39" customHeight="1">
      <c r="A244" s="471"/>
      <c r="B244" s="468"/>
      <c r="C244" s="465"/>
      <c r="D244" s="468"/>
      <c r="E244" s="465"/>
      <c r="F244" s="468"/>
      <c r="G244" s="318" t="s">
        <v>71</v>
      </c>
      <c r="H244" s="320" t="s">
        <v>1020</v>
      </c>
      <c r="I244" s="320" t="s">
        <v>619</v>
      </c>
      <c r="J244" s="320" t="s">
        <v>894</v>
      </c>
      <c r="K244" s="319"/>
      <c r="L244" s="318"/>
      <c r="M244" s="318"/>
      <c r="N244" s="318"/>
      <c r="O244" s="318"/>
      <c r="P244" s="318"/>
      <c r="Q244" s="474"/>
    </row>
    <row r="245" spans="1:17" ht="38.25" customHeight="1">
      <c r="A245" s="471"/>
      <c r="B245" s="468"/>
      <c r="C245" s="465"/>
      <c r="D245" s="468"/>
      <c r="E245" s="465"/>
      <c r="F245" s="468"/>
      <c r="G245" s="318" t="s">
        <v>71</v>
      </c>
      <c r="H245" s="320" t="s">
        <v>1021</v>
      </c>
      <c r="I245" s="320" t="s">
        <v>449</v>
      </c>
      <c r="J245" s="320" t="s">
        <v>894</v>
      </c>
      <c r="K245" s="319"/>
      <c r="L245" s="318"/>
      <c r="M245" s="318"/>
      <c r="N245" s="318"/>
      <c r="O245" s="318"/>
      <c r="P245" s="318"/>
      <c r="Q245" s="474"/>
    </row>
    <row r="246" spans="1:17" ht="26.25" customHeight="1">
      <c r="A246" s="471"/>
      <c r="B246" s="468"/>
      <c r="C246" s="465"/>
      <c r="D246" s="468"/>
      <c r="E246" s="465"/>
      <c r="F246" s="468"/>
      <c r="G246" s="318" t="s">
        <v>71</v>
      </c>
      <c r="H246" s="320" t="s">
        <v>1016</v>
      </c>
      <c r="I246" s="320" t="s">
        <v>1024</v>
      </c>
      <c r="J246" s="320"/>
      <c r="K246" s="319"/>
      <c r="L246" s="318"/>
      <c r="M246" s="318"/>
      <c r="N246" s="318"/>
      <c r="O246" s="318"/>
      <c r="P246" s="318"/>
      <c r="Q246" s="474"/>
    </row>
    <row r="247" spans="1:17" ht="32.25" customHeight="1" thickBot="1">
      <c r="A247" s="472"/>
      <c r="B247" s="469"/>
      <c r="C247" s="466"/>
      <c r="D247" s="469"/>
      <c r="E247" s="466"/>
      <c r="F247" s="469"/>
      <c r="G247" s="324" t="s">
        <v>71</v>
      </c>
      <c r="H247" s="325" t="s">
        <v>993</v>
      </c>
      <c r="I247" s="325" t="s">
        <v>447</v>
      </c>
      <c r="J247" s="325" t="s">
        <v>895</v>
      </c>
      <c r="K247" s="326"/>
      <c r="L247" s="324"/>
      <c r="M247" s="324"/>
      <c r="N247" s="324"/>
      <c r="O247" s="324"/>
      <c r="P247" s="324"/>
      <c r="Q247" s="475"/>
    </row>
    <row r="248" spans="1:17" ht="39" customHeight="1">
      <c r="A248" s="470" t="s">
        <v>6</v>
      </c>
      <c r="B248" s="467" t="s">
        <v>998</v>
      </c>
      <c r="C248" s="464" t="s">
        <v>158</v>
      </c>
      <c r="D248" s="467">
        <v>3</v>
      </c>
      <c r="E248" s="464" t="s">
        <v>168</v>
      </c>
      <c r="F248" s="464" t="s">
        <v>1031</v>
      </c>
      <c r="G248" s="315" t="s">
        <v>71</v>
      </c>
      <c r="H248" s="316" t="s">
        <v>1028</v>
      </c>
      <c r="I248" s="316" t="s">
        <v>1018</v>
      </c>
      <c r="J248" s="316" t="s">
        <v>894</v>
      </c>
      <c r="K248" s="317"/>
      <c r="L248" s="315"/>
      <c r="M248" s="315"/>
      <c r="N248" s="315"/>
      <c r="O248" s="315"/>
      <c r="P248" s="315"/>
      <c r="Q248" s="473" t="s">
        <v>985</v>
      </c>
    </row>
    <row r="249" spans="1:17" ht="27" customHeight="1">
      <c r="A249" s="471"/>
      <c r="B249" s="468"/>
      <c r="C249" s="465"/>
      <c r="D249" s="468"/>
      <c r="E249" s="465"/>
      <c r="F249" s="465"/>
      <c r="G249" s="318" t="s">
        <v>71</v>
      </c>
      <c r="H249" s="320" t="s">
        <v>1029</v>
      </c>
      <c r="I249" s="320" t="s">
        <v>1018</v>
      </c>
      <c r="J249" s="320" t="s">
        <v>894</v>
      </c>
      <c r="K249" s="319"/>
      <c r="L249" s="318"/>
      <c r="M249" s="318"/>
      <c r="N249" s="318"/>
      <c r="O249" s="318"/>
      <c r="P249" s="318"/>
      <c r="Q249" s="474"/>
    </row>
    <row r="250" spans="1:17" ht="39" customHeight="1">
      <c r="A250" s="471"/>
      <c r="B250" s="468"/>
      <c r="C250" s="465"/>
      <c r="D250" s="468"/>
      <c r="E250" s="465"/>
      <c r="F250" s="465"/>
      <c r="G250" s="318" t="s">
        <v>71</v>
      </c>
      <c r="H250" s="320" t="s">
        <v>649</v>
      </c>
      <c r="I250" s="320" t="s">
        <v>1038</v>
      </c>
      <c r="J250" s="320" t="s">
        <v>894</v>
      </c>
      <c r="K250" s="319"/>
      <c r="L250" s="318"/>
      <c r="M250" s="318"/>
      <c r="N250" s="318"/>
      <c r="O250" s="318"/>
      <c r="P250" s="318"/>
      <c r="Q250" s="474"/>
    </row>
    <row r="251" spans="1:17" ht="26.25" customHeight="1">
      <c r="A251" s="471"/>
      <c r="B251" s="468"/>
      <c r="C251" s="465"/>
      <c r="D251" s="468"/>
      <c r="E251" s="465"/>
      <c r="F251" s="465"/>
      <c r="G251" s="318" t="s">
        <v>71</v>
      </c>
      <c r="H251" s="320" t="s">
        <v>1030</v>
      </c>
      <c r="I251" s="320" t="s">
        <v>503</v>
      </c>
      <c r="J251" s="320" t="s">
        <v>894</v>
      </c>
      <c r="K251" s="319"/>
      <c r="L251" s="318"/>
      <c r="M251" s="318"/>
      <c r="N251" s="318"/>
      <c r="O251" s="318"/>
      <c r="P251" s="318"/>
      <c r="Q251" s="474"/>
    </row>
    <row r="252" spans="1:17" ht="31.5" customHeight="1">
      <c r="A252" s="471"/>
      <c r="B252" s="468"/>
      <c r="C252" s="465"/>
      <c r="D252" s="468"/>
      <c r="E252" s="465"/>
      <c r="F252" s="465"/>
      <c r="G252" s="318" t="s">
        <v>71</v>
      </c>
      <c r="H252" s="320" t="s">
        <v>898</v>
      </c>
      <c r="I252" s="320" t="s">
        <v>1034</v>
      </c>
      <c r="J252" s="320" t="s">
        <v>894</v>
      </c>
      <c r="K252" s="319"/>
      <c r="L252" s="318"/>
      <c r="M252" s="318"/>
      <c r="N252" s="318"/>
      <c r="O252" s="318"/>
      <c r="P252" s="318"/>
      <c r="Q252" s="474"/>
    </row>
    <row r="253" spans="1:17" ht="26.25" customHeight="1">
      <c r="A253" s="471"/>
      <c r="B253" s="468"/>
      <c r="C253" s="465"/>
      <c r="D253" s="468"/>
      <c r="E253" s="465"/>
      <c r="F253" s="465"/>
      <c r="G253" s="318" t="s">
        <v>71</v>
      </c>
      <c r="H253" s="320" t="s">
        <v>1016</v>
      </c>
      <c r="I253" s="320" t="s">
        <v>1032</v>
      </c>
      <c r="J253" s="320"/>
      <c r="K253" s="319"/>
      <c r="L253" s="318"/>
      <c r="M253" s="318"/>
      <c r="N253" s="318"/>
      <c r="O253" s="318"/>
      <c r="P253" s="318"/>
      <c r="Q253" s="474"/>
    </row>
    <row r="254" spans="1:17" ht="27.75" customHeight="1" thickBot="1">
      <c r="A254" s="472"/>
      <c r="B254" s="469"/>
      <c r="C254" s="466"/>
      <c r="D254" s="469"/>
      <c r="E254" s="466"/>
      <c r="F254" s="466"/>
      <c r="G254" s="324" t="s">
        <v>71</v>
      </c>
      <c r="H254" s="325" t="s">
        <v>488</v>
      </c>
      <c r="I254" s="325" t="s">
        <v>1033</v>
      </c>
      <c r="J254" s="325" t="s">
        <v>895</v>
      </c>
      <c r="K254" s="326"/>
      <c r="L254" s="324"/>
      <c r="M254" s="324"/>
      <c r="N254" s="324"/>
      <c r="O254" s="324"/>
      <c r="P254" s="324"/>
      <c r="Q254" s="475"/>
    </row>
    <row r="255" spans="1:17" ht="33" customHeight="1" thickBot="1">
      <c r="A255" s="342" t="s">
        <v>7</v>
      </c>
      <c r="B255" s="343" t="s">
        <v>998</v>
      </c>
      <c r="C255" s="344" t="s">
        <v>158</v>
      </c>
      <c r="D255" s="343">
        <v>3</v>
      </c>
      <c r="E255" s="344" t="s">
        <v>168</v>
      </c>
      <c r="F255" s="345" t="s">
        <v>1035</v>
      </c>
      <c r="G255" s="346" t="s">
        <v>71</v>
      </c>
      <c r="H255" s="347" t="s">
        <v>1016</v>
      </c>
      <c r="I255" s="347" t="s">
        <v>1032</v>
      </c>
      <c r="J255" s="347"/>
      <c r="K255" s="348">
        <v>42292</v>
      </c>
      <c r="L255" s="346" t="s">
        <v>956</v>
      </c>
      <c r="M255" s="346"/>
      <c r="N255" s="346"/>
      <c r="O255" s="346"/>
      <c r="P255" s="346"/>
      <c r="Q255" s="349" t="s">
        <v>908</v>
      </c>
    </row>
    <row r="256" spans="1:17" ht="27.75" customHeight="1">
      <c r="A256" s="484" t="s">
        <v>7</v>
      </c>
      <c r="B256" s="481" t="s">
        <v>998</v>
      </c>
      <c r="C256" s="478" t="s">
        <v>158</v>
      </c>
      <c r="D256" s="481">
        <v>3</v>
      </c>
      <c r="E256" s="478" t="s">
        <v>168</v>
      </c>
      <c r="F256" s="478" t="s">
        <v>1039</v>
      </c>
      <c r="G256" s="330" t="s">
        <v>71</v>
      </c>
      <c r="H256" s="331" t="s">
        <v>1020</v>
      </c>
      <c r="I256" s="331" t="s">
        <v>1032</v>
      </c>
      <c r="J256" s="331" t="s">
        <v>894</v>
      </c>
      <c r="K256" s="332">
        <v>42257</v>
      </c>
      <c r="L256" s="330" t="s">
        <v>920</v>
      </c>
      <c r="M256" s="330"/>
      <c r="N256" s="330"/>
      <c r="O256" s="330"/>
      <c r="P256" s="330"/>
      <c r="Q256" s="487" t="s">
        <v>908</v>
      </c>
    </row>
    <row r="257" spans="1:17" ht="25.5" customHeight="1">
      <c r="A257" s="485"/>
      <c r="B257" s="482"/>
      <c r="C257" s="479"/>
      <c r="D257" s="482"/>
      <c r="E257" s="479"/>
      <c r="F257" s="479"/>
      <c r="G257" s="333" t="s">
        <v>71</v>
      </c>
      <c r="H257" s="335" t="s">
        <v>1030</v>
      </c>
      <c r="I257" s="335" t="s">
        <v>503</v>
      </c>
      <c r="J257" s="335" t="s">
        <v>894</v>
      </c>
      <c r="K257" s="334">
        <v>42276</v>
      </c>
      <c r="L257" s="333" t="s">
        <v>920</v>
      </c>
      <c r="M257" s="333"/>
      <c r="N257" s="333"/>
      <c r="O257" s="333"/>
      <c r="P257" s="333"/>
      <c r="Q257" s="488"/>
    </row>
    <row r="258" spans="1:17" ht="26.25" customHeight="1">
      <c r="A258" s="485"/>
      <c r="B258" s="482"/>
      <c r="C258" s="479"/>
      <c r="D258" s="482"/>
      <c r="E258" s="479"/>
      <c r="F258" s="479"/>
      <c r="G258" s="333" t="s">
        <v>71</v>
      </c>
      <c r="H258" s="335" t="s">
        <v>898</v>
      </c>
      <c r="I258" s="335" t="s">
        <v>1034</v>
      </c>
      <c r="J258" s="335" t="s">
        <v>894</v>
      </c>
      <c r="K258" s="334">
        <v>42257</v>
      </c>
      <c r="L258" s="333" t="s">
        <v>920</v>
      </c>
      <c r="M258" s="333"/>
      <c r="N258" s="333"/>
      <c r="O258" s="333"/>
      <c r="P258" s="333"/>
      <c r="Q258" s="488"/>
    </row>
    <row r="259" spans="1:17" ht="24" customHeight="1">
      <c r="A259" s="485"/>
      <c r="B259" s="482"/>
      <c r="C259" s="479"/>
      <c r="D259" s="482"/>
      <c r="E259" s="479"/>
      <c r="F259" s="479"/>
      <c r="G259" s="333" t="s">
        <v>71</v>
      </c>
      <c r="H259" s="335" t="s">
        <v>1016</v>
      </c>
      <c r="I259" s="335" t="s">
        <v>1032</v>
      </c>
      <c r="J259" s="335"/>
      <c r="K259" s="334">
        <v>42286</v>
      </c>
      <c r="L259" s="335" t="s">
        <v>921</v>
      </c>
      <c r="M259" s="333"/>
      <c r="N259" s="333"/>
      <c r="O259" s="333"/>
      <c r="P259" s="333"/>
      <c r="Q259" s="488"/>
    </row>
    <row r="260" spans="1:17" ht="26.25" customHeight="1">
      <c r="A260" s="485"/>
      <c r="B260" s="482"/>
      <c r="C260" s="479"/>
      <c r="D260" s="482"/>
      <c r="E260" s="479"/>
      <c r="F260" s="479"/>
      <c r="G260" s="333" t="s">
        <v>71</v>
      </c>
      <c r="H260" s="335" t="s">
        <v>1036</v>
      </c>
      <c r="I260" s="335" t="s">
        <v>492</v>
      </c>
      <c r="J260" s="335" t="s">
        <v>895</v>
      </c>
      <c r="K260" s="334">
        <v>42271</v>
      </c>
      <c r="L260" s="335" t="s">
        <v>921</v>
      </c>
      <c r="M260" s="333"/>
      <c r="N260" s="333"/>
      <c r="O260" s="333"/>
      <c r="P260" s="333"/>
      <c r="Q260" s="488"/>
    </row>
    <row r="261" spans="1:17" ht="27" customHeight="1">
      <c r="A261" s="485"/>
      <c r="B261" s="482"/>
      <c r="C261" s="479"/>
      <c r="D261" s="482"/>
      <c r="E261" s="479"/>
      <c r="F261" s="479"/>
      <c r="G261" s="333" t="s">
        <v>71</v>
      </c>
      <c r="H261" s="335" t="s">
        <v>488</v>
      </c>
      <c r="I261" s="335" t="s">
        <v>1033</v>
      </c>
      <c r="J261" s="335" t="s">
        <v>895</v>
      </c>
      <c r="K261" s="334">
        <v>42257</v>
      </c>
      <c r="L261" s="333" t="s">
        <v>956</v>
      </c>
      <c r="M261" s="333"/>
      <c r="N261" s="333"/>
      <c r="O261" s="333"/>
      <c r="P261" s="333"/>
      <c r="Q261" s="488"/>
    </row>
    <row r="262" spans="1:17" ht="15.75" customHeight="1" thickBot="1">
      <c r="A262" s="486"/>
      <c r="B262" s="483"/>
      <c r="C262" s="480"/>
      <c r="D262" s="483"/>
      <c r="E262" s="480"/>
      <c r="F262" s="480"/>
      <c r="G262" s="350" t="s">
        <v>71</v>
      </c>
      <c r="H262" s="351" t="s">
        <v>1037</v>
      </c>
      <c r="I262" s="351" t="s">
        <v>616</v>
      </c>
      <c r="J262" s="351" t="s">
        <v>895</v>
      </c>
      <c r="K262" s="352">
        <v>42257</v>
      </c>
      <c r="L262" s="350" t="s">
        <v>956</v>
      </c>
      <c r="M262" s="350"/>
      <c r="N262" s="350"/>
      <c r="O262" s="350"/>
      <c r="P262" s="350"/>
      <c r="Q262" s="489"/>
    </row>
    <row r="263" spans="1:17" ht="26.25" thickBot="1">
      <c r="A263" s="342" t="s">
        <v>6</v>
      </c>
      <c r="B263" s="343" t="s">
        <v>998</v>
      </c>
      <c r="C263" s="344" t="s">
        <v>158</v>
      </c>
      <c r="D263" s="343">
        <v>3</v>
      </c>
      <c r="E263" s="344" t="s">
        <v>168</v>
      </c>
      <c r="F263" s="345" t="s">
        <v>1040</v>
      </c>
      <c r="G263" s="346" t="s">
        <v>71</v>
      </c>
      <c r="H263" s="347" t="s">
        <v>1016</v>
      </c>
      <c r="I263" s="347" t="s">
        <v>1032</v>
      </c>
      <c r="J263" s="347"/>
      <c r="K263" s="348">
        <v>42292</v>
      </c>
      <c r="L263" s="346" t="s">
        <v>956</v>
      </c>
      <c r="M263" s="346"/>
      <c r="N263" s="346"/>
      <c r="O263" s="346"/>
      <c r="P263" s="346"/>
      <c r="Q263" s="349" t="s">
        <v>546</v>
      </c>
    </row>
    <row r="264" spans="1:17" ht="26.25" thickBot="1">
      <c r="A264" s="342" t="s">
        <v>6</v>
      </c>
      <c r="B264" s="343" t="s">
        <v>998</v>
      </c>
      <c r="C264" s="344" t="s">
        <v>158</v>
      </c>
      <c r="D264" s="343">
        <v>3</v>
      </c>
      <c r="E264" s="344" t="s">
        <v>168</v>
      </c>
      <c r="F264" s="345" t="s">
        <v>1041</v>
      </c>
      <c r="G264" s="346" t="s">
        <v>71</v>
      </c>
      <c r="H264" s="347" t="s">
        <v>1016</v>
      </c>
      <c r="I264" s="347" t="s">
        <v>1032</v>
      </c>
      <c r="J264" s="347"/>
      <c r="K264" s="348"/>
      <c r="L264" s="346"/>
      <c r="M264" s="346"/>
      <c r="N264" s="346"/>
      <c r="O264" s="346"/>
      <c r="P264" s="346"/>
      <c r="Q264" s="349" t="s">
        <v>545</v>
      </c>
    </row>
    <row r="265" spans="1:17" ht="25.5">
      <c r="A265" s="444" t="s">
        <v>6</v>
      </c>
      <c r="B265" s="449" t="s">
        <v>1047</v>
      </c>
      <c r="C265" s="447" t="s">
        <v>158</v>
      </c>
      <c r="D265" s="449">
        <v>1</v>
      </c>
      <c r="E265" s="447" t="s">
        <v>620</v>
      </c>
      <c r="F265" s="447" t="s">
        <v>1046</v>
      </c>
      <c r="G265" s="217" t="s">
        <v>71</v>
      </c>
      <c r="H265" s="218" t="s">
        <v>1042</v>
      </c>
      <c r="I265" s="218" t="s">
        <v>503</v>
      </c>
      <c r="J265" s="218" t="s">
        <v>894</v>
      </c>
      <c r="K265" s="227">
        <v>42283</v>
      </c>
      <c r="L265" s="217" t="s">
        <v>920</v>
      </c>
      <c r="M265" s="217"/>
      <c r="N265" s="217"/>
      <c r="O265" s="217"/>
      <c r="P265" s="217"/>
      <c r="Q265" s="421" t="s">
        <v>908</v>
      </c>
    </row>
    <row r="266" spans="1:17" ht="15" customHeight="1">
      <c r="A266" s="445"/>
      <c r="B266" s="450"/>
      <c r="C266" s="448"/>
      <c r="D266" s="450"/>
      <c r="E266" s="448"/>
      <c r="F266" s="448"/>
      <c r="G266" s="8" t="s">
        <v>71</v>
      </c>
      <c r="H266" s="67" t="s">
        <v>179</v>
      </c>
      <c r="I266" s="67" t="s">
        <v>1049</v>
      </c>
      <c r="J266" s="67" t="s">
        <v>894</v>
      </c>
      <c r="K266" s="225">
        <v>42286</v>
      </c>
      <c r="L266" s="8" t="s">
        <v>920</v>
      </c>
      <c r="M266" s="8"/>
      <c r="N266" s="8"/>
      <c r="O266" s="8"/>
      <c r="P266" s="8"/>
      <c r="Q266" s="422"/>
    </row>
    <row r="267" spans="1:17" ht="51.75" customHeight="1">
      <c r="A267" s="445"/>
      <c r="B267" s="450"/>
      <c r="C267" s="448"/>
      <c r="D267" s="450"/>
      <c r="E267" s="448"/>
      <c r="F267" s="448"/>
      <c r="G267" s="8" t="s">
        <v>71</v>
      </c>
      <c r="H267" s="67" t="s">
        <v>1043</v>
      </c>
      <c r="I267" s="67" t="s">
        <v>1018</v>
      </c>
      <c r="J267" s="67" t="s">
        <v>894</v>
      </c>
      <c r="K267" s="225">
        <v>42278</v>
      </c>
      <c r="L267" s="8" t="s">
        <v>920</v>
      </c>
      <c r="M267" s="8"/>
      <c r="N267" s="8"/>
      <c r="O267" s="8"/>
      <c r="P267" s="8"/>
      <c r="Q267" s="422"/>
    </row>
    <row r="268" spans="1:17" ht="26.25" customHeight="1">
      <c r="A268" s="445"/>
      <c r="B268" s="450"/>
      <c r="C268" s="448"/>
      <c r="D268" s="450"/>
      <c r="E268" s="448"/>
      <c r="F268" s="448"/>
      <c r="G268" s="8" t="s">
        <v>71</v>
      </c>
      <c r="H268" s="67" t="s">
        <v>1044</v>
      </c>
      <c r="I268" s="67" t="s">
        <v>1048</v>
      </c>
      <c r="J268" s="67" t="s">
        <v>895</v>
      </c>
      <c r="K268" s="225">
        <v>42283</v>
      </c>
      <c r="L268" s="67" t="s">
        <v>921</v>
      </c>
      <c r="M268" s="8"/>
      <c r="N268" s="8"/>
      <c r="O268" s="8"/>
      <c r="P268" s="8"/>
      <c r="Q268" s="422"/>
    </row>
    <row r="269" spans="1:17" ht="39.75" customHeight="1" thickBot="1">
      <c r="A269" s="463"/>
      <c r="B269" s="477"/>
      <c r="C269" s="476"/>
      <c r="D269" s="477"/>
      <c r="E269" s="476"/>
      <c r="F269" s="476"/>
      <c r="G269" s="134" t="s">
        <v>71</v>
      </c>
      <c r="H269" s="209" t="s">
        <v>1045</v>
      </c>
      <c r="I269" s="209" t="s">
        <v>503</v>
      </c>
      <c r="J269" s="209" t="s">
        <v>895</v>
      </c>
      <c r="K269" s="226">
        <v>42286</v>
      </c>
      <c r="L269" s="209" t="s">
        <v>921</v>
      </c>
      <c r="M269" s="134"/>
      <c r="N269" s="134"/>
      <c r="O269" s="134"/>
      <c r="P269" s="134"/>
      <c r="Q269" s="423"/>
    </row>
    <row r="270" spans="1:17" ht="25.5">
      <c r="A270" s="444" t="s">
        <v>6</v>
      </c>
      <c r="B270" s="449" t="s">
        <v>1047</v>
      </c>
      <c r="C270" s="447" t="s">
        <v>158</v>
      </c>
      <c r="D270" s="449">
        <v>1</v>
      </c>
      <c r="E270" s="447" t="s">
        <v>620</v>
      </c>
      <c r="F270" s="447" t="s">
        <v>1053</v>
      </c>
      <c r="G270" s="217" t="s">
        <v>71</v>
      </c>
      <c r="H270" s="218" t="s">
        <v>1042</v>
      </c>
      <c r="I270" s="218" t="s">
        <v>503</v>
      </c>
      <c r="J270" s="218" t="s">
        <v>894</v>
      </c>
      <c r="K270" s="227">
        <v>42283</v>
      </c>
      <c r="L270" s="217" t="s">
        <v>920</v>
      </c>
      <c r="M270" s="217"/>
      <c r="N270" s="217"/>
      <c r="O270" s="217"/>
      <c r="P270" s="217"/>
      <c r="Q270" s="421" t="s">
        <v>908</v>
      </c>
    </row>
    <row r="271" spans="1:17" ht="39" customHeight="1">
      <c r="A271" s="445"/>
      <c r="B271" s="450"/>
      <c r="C271" s="448"/>
      <c r="D271" s="450"/>
      <c r="E271" s="448"/>
      <c r="F271" s="448"/>
      <c r="G271" s="211" t="s">
        <v>71</v>
      </c>
      <c r="H271" s="212" t="s">
        <v>1050</v>
      </c>
      <c r="I271" s="212" t="s">
        <v>448</v>
      </c>
      <c r="J271" s="212" t="s">
        <v>894</v>
      </c>
      <c r="K271" s="221">
        <v>42276</v>
      </c>
      <c r="L271" s="211" t="s">
        <v>920</v>
      </c>
      <c r="M271" s="211"/>
      <c r="N271" s="211"/>
      <c r="O271" s="211"/>
      <c r="P271" s="211"/>
      <c r="Q271" s="422"/>
    </row>
    <row r="272" spans="1:17" ht="51.75" customHeight="1">
      <c r="A272" s="445"/>
      <c r="B272" s="450"/>
      <c r="C272" s="448"/>
      <c r="D272" s="450"/>
      <c r="E272" s="448"/>
      <c r="F272" s="448"/>
      <c r="G272" s="8" t="s">
        <v>71</v>
      </c>
      <c r="H272" s="67" t="s">
        <v>1043</v>
      </c>
      <c r="I272" s="67" t="s">
        <v>1018</v>
      </c>
      <c r="J272" s="67" t="s">
        <v>894</v>
      </c>
      <c r="K272" s="225">
        <v>42278</v>
      </c>
      <c r="L272" s="8" t="s">
        <v>920</v>
      </c>
      <c r="M272" s="8"/>
      <c r="N272" s="8"/>
      <c r="O272" s="8"/>
      <c r="P272" s="8"/>
      <c r="Q272" s="422"/>
    </row>
    <row r="273" spans="1:17" ht="26.25" customHeight="1">
      <c r="A273" s="445"/>
      <c r="B273" s="450"/>
      <c r="C273" s="448"/>
      <c r="D273" s="450"/>
      <c r="E273" s="448"/>
      <c r="F273" s="448"/>
      <c r="G273" s="8" t="s">
        <v>71</v>
      </c>
      <c r="H273" s="67" t="s">
        <v>1051</v>
      </c>
      <c r="I273" s="67" t="s">
        <v>448</v>
      </c>
      <c r="J273" s="67" t="s">
        <v>894</v>
      </c>
      <c r="K273" s="225">
        <v>42276</v>
      </c>
      <c r="L273" s="8" t="s">
        <v>920</v>
      </c>
      <c r="M273" s="8"/>
      <c r="N273" s="8"/>
      <c r="O273" s="8"/>
      <c r="P273" s="8"/>
      <c r="Q273" s="422"/>
    </row>
    <row r="274" spans="1:17" ht="26.25" customHeight="1">
      <c r="A274" s="445"/>
      <c r="B274" s="450"/>
      <c r="C274" s="448"/>
      <c r="D274" s="450"/>
      <c r="E274" s="448"/>
      <c r="F274" s="448"/>
      <c r="G274" s="8" t="s">
        <v>71</v>
      </c>
      <c r="H274" s="67" t="s">
        <v>500</v>
      </c>
      <c r="I274" s="67" t="s">
        <v>501</v>
      </c>
      <c r="J274" s="67" t="s">
        <v>895</v>
      </c>
      <c r="K274" s="225">
        <v>42275</v>
      </c>
      <c r="L274" s="67" t="s">
        <v>956</v>
      </c>
      <c r="M274" s="8"/>
      <c r="N274" s="8"/>
      <c r="O274" s="8"/>
      <c r="P274" s="8"/>
      <c r="Q274" s="422"/>
    </row>
    <row r="275" spans="1:17" ht="26.25" customHeight="1">
      <c r="A275" s="445"/>
      <c r="B275" s="450"/>
      <c r="C275" s="448"/>
      <c r="D275" s="450"/>
      <c r="E275" s="448"/>
      <c r="F275" s="448"/>
      <c r="G275" s="293" t="s">
        <v>71</v>
      </c>
      <c r="H275" s="311" t="s">
        <v>1052</v>
      </c>
      <c r="I275" s="311" t="s">
        <v>448</v>
      </c>
      <c r="J275" s="311" t="s">
        <v>895</v>
      </c>
      <c r="K275" s="294">
        <v>42276</v>
      </c>
      <c r="L275" s="311" t="s">
        <v>921</v>
      </c>
      <c r="M275" s="8"/>
      <c r="N275" s="8"/>
      <c r="O275" s="8"/>
      <c r="P275" s="8"/>
      <c r="Q275" s="422"/>
    </row>
    <row r="276" spans="1:17" ht="39.75" customHeight="1" thickBot="1">
      <c r="A276" s="463"/>
      <c r="B276" s="477"/>
      <c r="C276" s="476"/>
      <c r="D276" s="477"/>
      <c r="E276" s="476"/>
      <c r="F276" s="476"/>
      <c r="G276" s="134" t="s">
        <v>71</v>
      </c>
      <c r="H276" s="209" t="s">
        <v>1045</v>
      </c>
      <c r="I276" s="209" t="s">
        <v>503</v>
      </c>
      <c r="J276" s="209" t="s">
        <v>895</v>
      </c>
      <c r="K276" s="226">
        <v>42286</v>
      </c>
      <c r="L276" s="209" t="s">
        <v>921</v>
      </c>
      <c r="M276" s="134"/>
      <c r="N276" s="134"/>
      <c r="O276" s="134"/>
      <c r="P276" s="134"/>
      <c r="Q276" s="423"/>
    </row>
    <row r="277" spans="1:17" ht="39" customHeight="1" thickBot="1">
      <c r="A277" s="291" t="s">
        <v>45</v>
      </c>
      <c r="B277" s="292" t="s">
        <v>643</v>
      </c>
      <c r="C277" s="296" t="s">
        <v>160</v>
      </c>
      <c r="D277" s="292">
        <v>1</v>
      </c>
      <c r="E277" s="296" t="s">
        <v>1056</v>
      </c>
      <c r="F277" s="306" t="s">
        <v>1055</v>
      </c>
      <c r="G277" s="229" t="s">
        <v>71</v>
      </c>
      <c r="H277" s="230" t="s">
        <v>645</v>
      </c>
      <c r="I277" s="230" t="s">
        <v>1054</v>
      </c>
      <c r="J277" s="230"/>
      <c r="K277" s="231"/>
      <c r="L277" s="229"/>
      <c r="M277" s="229"/>
      <c r="N277" s="229"/>
      <c r="O277" s="229"/>
      <c r="P277" s="229"/>
      <c r="Q277" s="298" t="s">
        <v>1057</v>
      </c>
    </row>
    <row r="278" spans="1:17" ht="38.25">
      <c r="A278" s="470" t="s">
        <v>45</v>
      </c>
      <c r="B278" s="467" t="s">
        <v>643</v>
      </c>
      <c r="C278" s="464" t="s">
        <v>160</v>
      </c>
      <c r="D278" s="467">
        <v>2</v>
      </c>
      <c r="E278" s="464" t="s">
        <v>1063</v>
      </c>
      <c r="F278" s="464" t="s">
        <v>1062</v>
      </c>
      <c r="G278" s="315" t="s">
        <v>71</v>
      </c>
      <c r="H278" s="316" t="s">
        <v>1058</v>
      </c>
      <c r="I278" s="316" t="s">
        <v>1064</v>
      </c>
      <c r="J278" s="316" t="s">
        <v>894</v>
      </c>
      <c r="K278" s="317"/>
      <c r="L278" s="315"/>
      <c r="M278" s="315"/>
      <c r="N278" s="315"/>
      <c r="O278" s="315"/>
      <c r="P278" s="315"/>
      <c r="Q278" s="473" t="s">
        <v>985</v>
      </c>
    </row>
    <row r="279" spans="1:17" ht="39" customHeight="1">
      <c r="A279" s="471"/>
      <c r="B279" s="468"/>
      <c r="C279" s="465"/>
      <c r="D279" s="468"/>
      <c r="E279" s="465"/>
      <c r="F279" s="465"/>
      <c r="G279" s="318" t="s">
        <v>71</v>
      </c>
      <c r="H279" s="320" t="s">
        <v>1059</v>
      </c>
      <c r="I279" s="320" t="s">
        <v>453</v>
      </c>
      <c r="J279" s="320" t="s">
        <v>894</v>
      </c>
      <c r="K279" s="319"/>
      <c r="L279" s="318"/>
      <c r="M279" s="318"/>
      <c r="N279" s="318"/>
      <c r="O279" s="318"/>
      <c r="P279" s="318"/>
      <c r="Q279" s="474"/>
    </row>
    <row r="280" spans="1:17" ht="15" customHeight="1">
      <c r="A280" s="471"/>
      <c r="B280" s="468"/>
      <c r="C280" s="465"/>
      <c r="D280" s="468"/>
      <c r="E280" s="465"/>
      <c r="F280" s="465"/>
      <c r="G280" s="318" t="s">
        <v>71</v>
      </c>
      <c r="H280" s="320" t="s">
        <v>898</v>
      </c>
      <c r="I280" s="320" t="s">
        <v>901</v>
      </c>
      <c r="J280" s="320" t="s">
        <v>894</v>
      </c>
      <c r="K280" s="319"/>
      <c r="L280" s="318"/>
      <c r="M280" s="318"/>
      <c r="N280" s="318"/>
      <c r="O280" s="318"/>
      <c r="P280" s="318"/>
      <c r="Q280" s="474"/>
    </row>
    <row r="281" spans="1:17" ht="26.25" customHeight="1">
      <c r="A281" s="471"/>
      <c r="B281" s="468"/>
      <c r="C281" s="465"/>
      <c r="D281" s="468"/>
      <c r="E281" s="465"/>
      <c r="F281" s="465"/>
      <c r="G281" s="318" t="s">
        <v>71</v>
      </c>
      <c r="H281" s="320" t="s">
        <v>1060</v>
      </c>
      <c r="I281" s="320" t="s">
        <v>1065</v>
      </c>
      <c r="J281" s="320"/>
      <c r="K281" s="319"/>
      <c r="L281" s="318"/>
      <c r="M281" s="318"/>
      <c r="N281" s="318"/>
      <c r="O281" s="318"/>
      <c r="P281" s="318"/>
      <c r="Q281" s="474"/>
    </row>
    <row r="282" spans="1:17" ht="15" customHeight="1">
      <c r="A282" s="471"/>
      <c r="B282" s="468"/>
      <c r="C282" s="465"/>
      <c r="D282" s="468"/>
      <c r="E282" s="465"/>
      <c r="F282" s="465"/>
      <c r="G282" s="318" t="s">
        <v>71</v>
      </c>
      <c r="H282" s="320" t="s">
        <v>648</v>
      </c>
      <c r="I282" s="320" t="s">
        <v>471</v>
      </c>
      <c r="J282" s="320" t="s">
        <v>895</v>
      </c>
      <c r="K282" s="319"/>
      <c r="L282" s="318"/>
      <c r="M282" s="318"/>
      <c r="N282" s="318"/>
      <c r="O282" s="318"/>
      <c r="P282" s="318"/>
      <c r="Q282" s="474"/>
    </row>
    <row r="283" spans="1:17" ht="26.25" customHeight="1">
      <c r="A283" s="471"/>
      <c r="B283" s="468"/>
      <c r="C283" s="465"/>
      <c r="D283" s="468"/>
      <c r="E283" s="465"/>
      <c r="F283" s="465"/>
      <c r="G283" s="318" t="s">
        <v>71</v>
      </c>
      <c r="H283" s="320" t="s">
        <v>568</v>
      </c>
      <c r="I283" s="320" t="s">
        <v>569</v>
      </c>
      <c r="J283" s="320" t="s">
        <v>895</v>
      </c>
      <c r="K283" s="319"/>
      <c r="L283" s="318"/>
      <c r="M283" s="318"/>
      <c r="N283" s="318"/>
      <c r="O283" s="318"/>
      <c r="P283" s="318"/>
      <c r="Q283" s="474"/>
    </row>
    <row r="284" spans="1:17" ht="26.25" customHeight="1">
      <c r="A284" s="471"/>
      <c r="B284" s="468"/>
      <c r="C284" s="465"/>
      <c r="D284" s="468"/>
      <c r="E284" s="465"/>
      <c r="F284" s="465"/>
      <c r="G284" s="318" t="s">
        <v>71</v>
      </c>
      <c r="H284" s="320" t="s">
        <v>1061</v>
      </c>
      <c r="I284" s="320" t="s">
        <v>474</v>
      </c>
      <c r="J284" s="320" t="s">
        <v>895</v>
      </c>
      <c r="K284" s="319"/>
      <c r="L284" s="318"/>
      <c r="M284" s="318"/>
      <c r="N284" s="318"/>
      <c r="O284" s="318"/>
      <c r="P284" s="318"/>
      <c r="Q284" s="474"/>
    </row>
    <row r="285" spans="1:17" ht="39.75" customHeight="1" thickBot="1">
      <c r="A285" s="471"/>
      <c r="B285" s="468"/>
      <c r="C285" s="465"/>
      <c r="D285" s="468"/>
      <c r="E285" s="465"/>
      <c r="F285" s="465"/>
      <c r="G285" s="321" t="s">
        <v>71</v>
      </c>
      <c r="H285" s="322" t="s">
        <v>649</v>
      </c>
      <c r="I285" s="322" t="s">
        <v>451</v>
      </c>
      <c r="J285" s="322" t="s">
        <v>895</v>
      </c>
      <c r="K285" s="323"/>
      <c r="L285" s="321"/>
      <c r="M285" s="321"/>
      <c r="N285" s="321"/>
      <c r="O285" s="321"/>
      <c r="P285" s="321"/>
      <c r="Q285" s="474"/>
    </row>
    <row r="286" spans="1:17" ht="38.25">
      <c r="A286" s="418" t="s">
        <v>45</v>
      </c>
      <c r="B286" s="429" t="s">
        <v>643</v>
      </c>
      <c r="C286" s="426" t="s">
        <v>160</v>
      </c>
      <c r="D286" s="429">
        <v>2</v>
      </c>
      <c r="E286" s="426" t="s">
        <v>1063</v>
      </c>
      <c r="F286" s="426" t="s">
        <v>1072</v>
      </c>
      <c r="G286" s="330" t="s">
        <v>71</v>
      </c>
      <c r="H286" s="331" t="s">
        <v>1058</v>
      </c>
      <c r="I286" s="331" t="s">
        <v>1064</v>
      </c>
      <c r="J286" s="331" t="s">
        <v>894</v>
      </c>
      <c r="K286" s="227"/>
      <c r="L286" s="217"/>
      <c r="M286" s="217"/>
      <c r="N286" s="217"/>
      <c r="O286" s="217"/>
      <c r="P286" s="217"/>
      <c r="Q286" s="421" t="s">
        <v>1073</v>
      </c>
    </row>
    <row r="287" spans="1:17" ht="39" customHeight="1">
      <c r="A287" s="419"/>
      <c r="B287" s="430"/>
      <c r="C287" s="427"/>
      <c r="D287" s="430"/>
      <c r="E287" s="427"/>
      <c r="F287" s="427"/>
      <c r="G287" s="333" t="s">
        <v>71</v>
      </c>
      <c r="H287" s="335" t="s">
        <v>1066</v>
      </c>
      <c r="I287" s="335" t="s">
        <v>1067</v>
      </c>
      <c r="J287" s="335" t="s">
        <v>894</v>
      </c>
      <c r="K287" s="225"/>
      <c r="L287" s="8"/>
      <c r="M287" s="8"/>
      <c r="N287" s="8"/>
      <c r="O287" s="8"/>
      <c r="P287" s="8"/>
      <c r="Q287" s="422"/>
    </row>
    <row r="288" spans="1:17" ht="15" customHeight="1">
      <c r="A288" s="419"/>
      <c r="B288" s="430"/>
      <c r="C288" s="427"/>
      <c r="D288" s="430"/>
      <c r="E288" s="427"/>
      <c r="F288" s="427"/>
      <c r="G288" s="333" t="s">
        <v>71</v>
      </c>
      <c r="H288" s="335" t="s">
        <v>1068</v>
      </c>
      <c r="I288" s="335" t="s">
        <v>1069</v>
      </c>
      <c r="J288" s="335" t="s">
        <v>894</v>
      </c>
      <c r="K288" s="225"/>
      <c r="L288" s="8"/>
      <c r="M288" s="8"/>
      <c r="N288" s="8"/>
      <c r="O288" s="8"/>
      <c r="P288" s="8"/>
      <c r="Q288" s="422"/>
    </row>
    <row r="289" spans="1:17" ht="39" customHeight="1">
      <c r="A289" s="419"/>
      <c r="B289" s="430"/>
      <c r="C289" s="427"/>
      <c r="D289" s="430"/>
      <c r="E289" s="427"/>
      <c r="F289" s="427"/>
      <c r="G289" s="333" t="s">
        <v>71</v>
      </c>
      <c r="H289" s="335" t="s">
        <v>1059</v>
      </c>
      <c r="I289" s="335" t="s">
        <v>453</v>
      </c>
      <c r="J289" s="335" t="s">
        <v>894</v>
      </c>
      <c r="K289" s="225"/>
      <c r="L289" s="8"/>
      <c r="M289" s="8"/>
      <c r="N289" s="8"/>
      <c r="O289" s="8"/>
      <c r="P289" s="8"/>
      <c r="Q289" s="422"/>
    </row>
    <row r="290" spans="1:17" ht="15" customHeight="1">
      <c r="A290" s="419"/>
      <c r="B290" s="430"/>
      <c r="C290" s="427"/>
      <c r="D290" s="430"/>
      <c r="E290" s="427"/>
      <c r="F290" s="427"/>
      <c r="G290" s="333" t="s">
        <v>71</v>
      </c>
      <c r="H290" s="335" t="s">
        <v>898</v>
      </c>
      <c r="I290" s="335" t="s">
        <v>901</v>
      </c>
      <c r="J290" s="335" t="s">
        <v>894</v>
      </c>
      <c r="K290" s="225"/>
      <c r="L290" s="8"/>
      <c r="M290" s="8"/>
      <c r="N290" s="8"/>
      <c r="O290" s="8"/>
      <c r="P290" s="8"/>
      <c r="Q290" s="422"/>
    </row>
    <row r="291" spans="1:17" ht="26.25" customHeight="1">
      <c r="A291" s="419"/>
      <c r="B291" s="430"/>
      <c r="C291" s="427"/>
      <c r="D291" s="430"/>
      <c r="E291" s="427"/>
      <c r="F291" s="427"/>
      <c r="G291" s="333" t="s">
        <v>71</v>
      </c>
      <c r="H291" s="335" t="s">
        <v>1070</v>
      </c>
      <c r="I291" s="335" t="s">
        <v>1065</v>
      </c>
      <c r="J291" s="335" t="s">
        <v>894</v>
      </c>
      <c r="K291" s="225"/>
      <c r="L291" s="8"/>
      <c r="M291" s="8"/>
      <c r="N291" s="8"/>
      <c r="O291" s="8"/>
      <c r="P291" s="8"/>
      <c r="Q291" s="422"/>
    </row>
    <row r="292" spans="1:17" ht="15" customHeight="1">
      <c r="A292" s="419"/>
      <c r="B292" s="430"/>
      <c r="C292" s="427"/>
      <c r="D292" s="430"/>
      <c r="E292" s="427"/>
      <c r="F292" s="427"/>
      <c r="G292" s="333" t="s">
        <v>71</v>
      </c>
      <c r="H292" s="335" t="s">
        <v>470</v>
      </c>
      <c r="I292" s="335" t="s">
        <v>471</v>
      </c>
      <c r="J292" s="335" t="s">
        <v>894</v>
      </c>
      <c r="K292" s="225"/>
      <c r="L292" s="8"/>
      <c r="M292" s="8"/>
      <c r="N292" s="8"/>
      <c r="O292" s="8"/>
      <c r="P292" s="8"/>
      <c r="Q292" s="422"/>
    </row>
    <row r="293" spans="1:17" ht="26.25" customHeight="1">
      <c r="A293" s="419"/>
      <c r="B293" s="430"/>
      <c r="C293" s="427"/>
      <c r="D293" s="430"/>
      <c r="E293" s="427"/>
      <c r="F293" s="427"/>
      <c r="G293" s="333" t="s">
        <v>71</v>
      </c>
      <c r="H293" s="335" t="s">
        <v>1060</v>
      </c>
      <c r="I293" s="335" t="s">
        <v>1065</v>
      </c>
      <c r="J293" s="335"/>
      <c r="K293" s="225"/>
      <c r="L293" s="8"/>
      <c r="M293" s="8"/>
      <c r="N293" s="8"/>
      <c r="O293" s="8"/>
      <c r="P293" s="8"/>
      <c r="Q293" s="422"/>
    </row>
    <row r="294" spans="1:17" ht="15" customHeight="1">
      <c r="A294" s="419"/>
      <c r="B294" s="430"/>
      <c r="C294" s="427"/>
      <c r="D294" s="430"/>
      <c r="E294" s="427"/>
      <c r="F294" s="427"/>
      <c r="G294" s="333" t="s">
        <v>71</v>
      </c>
      <c r="H294" s="335" t="s">
        <v>648</v>
      </c>
      <c r="I294" s="335" t="s">
        <v>471</v>
      </c>
      <c r="J294" s="335" t="s">
        <v>895</v>
      </c>
      <c r="K294" s="225"/>
      <c r="L294" s="8"/>
      <c r="M294" s="8"/>
      <c r="N294" s="8"/>
      <c r="O294" s="8"/>
      <c r="P294" s="8"/>
      <c r="Q294" s="422"/>
    </row>
    <row r="295" spans="1:17" ht="18.75" customHeight="1">
      <c r="A295" s="419"/>
      <c r="B295" s="430"/>
      <c r="C295" s="427"/>
      <c r="D295" s="430"/>
      <c r="E295" s="427"/>
      <c r="F295" s="427"/>
      <c r="G295" s="333" t="s">
        <v>71</v>
      </c>
      <c r="H295" s="335" t="s">
        <v>568</v>
      </c>
      <c r="I295" s="335" t="s">
        <v>569</v>
      </c>
      <c r="J295" s="335" t="s">
        <v>895</v>
      </c>
      <c r="K295" s="225"/>
      <c r="L295" s="8"/>
      <c r="M295" s="8"/>
      <c r="N295" s="8"/>
      <c r="O295" s="8"/>
      <c r="P295" s="8"/>
      <c r="Q295" s="422"/>
    </row>
    <row r="296" spans="1:17" ht="26.25" customHeight="1">
      <c r="A296" s="419"/>
      <c r="B296" s="430"/>
      <c r="C296" s="427"/>
      <c r="D296" s="430"/>
      <c r="E296" s="427"/>
      <c r="F296" s="427"/>
      <c r="G296" s="333" t="s">
        <v>71</v>
      </c>
      <c r="H296" s="335" t="s">
        <v>1061</v>
      </c>
      <c r="I296" s="335" t="s">
        <v>474</v>
      </c>
      <c r="J296" s="335" t="s">
        <v>895</v>
      </c>
      <c r="K296" s="225"/>
      <c r="L296" s="8"/>
      <c r="M296" s="8"/>
      <c r="N296" s="8"/>
      <c r="O296" s="8"/>
      <c r="P296" s="8"/>
      <c r="Q296" s="422"/>
    </row>
    <row r="297" spans="1:17" ht="39" customHeight="1">
      <c r="A297" s="419"/>
      <c r="B297" s="430"/>
      <c r="C297" s="427"/>
      <c r="D297" s="430"/>
      <c r="E297" s="427"/>
      <c r="F297" s="427"/>
      <c r="G297" s="333" t="s">
        <v>71</v>
      </c>
      <c r="H297" s="335" t="s">
        <v>649</v>
      </c>
      <c r="I297" s="335" t="s">
        <v>474</v>
      </c>
      <c r="J297" s="335" t="s">
        <v>895</v>
      </c>
      <c r="K297" s="225"/>
      <c r="L297" s="8"/>
      <c r="M297" s="8"/>
      <c r="N297" s="8"/>
      <c r="O297" s="8"/>
      <c r="P297" s="8"/>
      <c r="Q297" s="422"/>
    </row>
    <row r="298" spans="1:17" ht="52.5" customHeight="1" thickBot="1">
      <c r="A298" s="420"/>
      <c r="B298" s="431"/>
      <c r="C298" s="428"/>
      <c r="D298" s="431"/>
      <c r="E298" s="428"/>
      <c r="F298" s="428"/>
      <c r="G298" s="134" t="s">
        <v>71</v>
      </c>
      <c r="H298" s="209" t="s">
        <v>1071</v>
      </c>
      <c r="I298" s="209" t="s">
        <v>453</v>
      </c>
      <c r="J298" s="209" t="s">
        <v>895</v>
      </c>
      <c r="K298" s="226"/>
      <c r="L298" s="134"/>
      <c r="M298" s="134"/>
      <c r="N298" s="134"/>
      <c r="O298" s="134"/>
      <c r="P298" s="134"/>
      <c r="Q298" s="423"/>
    </row>
    <row r="299" spans="1:17" ht="15" customHeight="1">
      <c r="A299" s="445" t="s">
        <v>45</v>
      </c>
      <c r="B299" s="450" t="s">
        <v>643</v>
      </c>
      <c r="C299" s="448" t="s">
        <v>160</v>
      </c>
      <c r="D299" s="450">
        <v>2</v>
      </c>
      <c r="E299" s="448" t="s">
        <v>1063</v>
      </c>
      <c r="F299" s="448" t="s">
        <v>1074</v>
      </c>
      <c r="G299" s="333" t="s">
        <v>71</v>
      </c>
      <c r="H299" s="335" t="s">
        <v>470</v>
      </c>
      <c r="I299" s="335" t="s">
        <v>471</v>
      </c>
      <c r="J299" s="335" t="s">
        <v>894</v>
      </c>
      <c r="K299" s="225">
        <v>42276</v>
      </c>
      <c r="L299" s="8" t="s">
        <v>920</v>
      </c>
      <c r="M299" s="8"/>
      <c r="N299" s="8"/>
      <c r="O299" s="8"/>
      <c r="P299" s="8"/>
      <c r="Q299" s="422" t="s">
        <v>546</v>
      </c>
    </row>
    <row r="300" spans="1:17" ht="27" customHeight="1">
      <c r="A300" s="445"/>
      <c r="B300" s="450"/>
      <c r="C300" s="448"/>
      <c r="D300" s="450"/>
      <c r="E300" s="448"/>
      <c r="F300" s="448"/>
      <c r="G300" s="333" t="s">
        <v>71</v>
      </c>
      <c r="H300" s="335" t="s">
        <v>648</v>
      </c>
      <c r="I300" s="335" t="s">
        <v>471</v>
      </c>
      <c r="J300" s="335" t="s">
        <v>895</v>
      </c>
      <c r="K300" s="225">
        <v>42277</v>
      </c>
      <c r="L300" s="67" t="s">
        <v>921</v>
      </c>
      <c r="M300" s="8"/>
      <c r="N300" s="8"/>
      <c r="O300" s="8"/>
      <c r="P300" s="8"/>
      <c r="Q300" s="422"/>
    </row>
    <row r="301" spans="1:17" ht="39.75" customHeight="1" thickBot="1">
      <c r="A301" s="463"/>
      <c r="B301" s="477"/>
      <c r="C301" s="476"/>
      <c r="D301" s="477"/>
      <c r="E301" s="476"/>
      <c r="F301" s="476"/>
      <c r="G301" s="350" t="s">
        <v>71</v>
      </c>
      <c r="H301" s="351" t="s">
        <v>649</v>
      </c>
      <c r="I301" s="351" t="s">
        <v>474</v>
      </c>
      <c r="J301" s="351" t="s">
        <v>895</v>
      </c>
      <c r="K301" s="226">
        <v>42278</v>
      </c>
      <c r="L301" s="134" t="s">
        <v>956</v>
      </c>
      <c r="M301" s="134"/>
      <c r="N301" s="134"/>
      <c r="O301" s="134"/>
      <c r="P301" s="134"/>
      <c r="Q301" s="423"/>
    </row>
    <row r="302" spans="1:17" ht="38.25">
      <c r="A302" s="444" t="s">
        <v>45</v>
      </c>
      <c r="B302" s="449" t="s">
        <v>643</v>
      </c>
      <c r="C302" s="447" t="s">
        <v>160</v>
      </c>
      <c r="D302" s="449">
        <v>2</v>
      </c>
      <c r="E302" s="447" t="s">
        <v>1063</v>
      </c>
      <c r="F302" s="447" t="s">
        <v>1075</v>
      </c>
      <c r="G302" s="330" t="s">
        <v>71</v>
      </c>
      <c r="H302" s="331" t="s">
        <v>1058</v>
      </c>
      <c r="I302" s="331" t="s">
        <v>1064</v>
      </c>
      <c r="J302" s="331" t="s">
        <v>894</v>
      </c>
      <c r="K302" s="227">
        <v>42276</v>
      </c>
      <c r="L302" s="217" t="s">
        <v>920</v>
      </c>
      <c r="M302" s="217"/>
      <c r="N302" s="217"/>
      <c r="O302" s="217"/>
      <c r="P302" s="217"/>
      <c r="Q302" s="421" t="s">
        <v>908</v>
      </c>
    </row>
    <row r="303" spans="1:17" ht="15" customHeight="1">
      <c r="A303" s="445"/>
      <c r="B303" s="450"/>
      <c r="C303" s="448"/>
      <c r="D303" s="450"/>
      <c r="E303" s="448"/>
      <c r="F303" s="448"/>
      <c r="G303" s="333" t="s">
        <v>71</v>
      </c>
      <c r="H303" s="335" t="s">
        <v>1068</v>
      </c>
      <c r="I303" s="335" t="s">
        <v>1069</v>
      </c>
      <c r="J303" s="335" t="s">
        <v>894</v>
      </c>
      <c r="K303" s="225">
        <v>42256</v>
      </c>
      <c r="L303" s="8" t="s">
        <v>920</v>
      </c>
      <c r="M303" s="8"/>
      <c r="N303" s="8"/>
      <c r="O303" s="8"/>
      <c r="P303" s="8"/>
      <c r="Q303" s="422"/>
    </row>
    <row r="304" spans="1:17" ht="39" customHeight="1">
      <c r="A304" s="445"/>
      <c r="B304" s="450"/>
      <c r="C304" s="448"/>
      <c r="D304" s="450"/>
      <c r="E304" s="448"/>
      <c r="F304" s="448"/>
      <c r="G304" s="333" t="s">
        <v>71</v>
      </c>
      <c r="H304" s="335" t="s">
        <v>1059</v>
      </c>
      <c r="I304" s="335" t="s">
        <v>453</v>
      </c>
      <c r="J304" s="335" t="s">
        <v>894</v>
      </c>
      <c r="K304" s="225">
        <v>42256</v>
      </c>
      <c r="L304" s="8" t="s">
        <v>920</v>
      </c>
      <c r="M304" s="8"/>
      <c r="N304" s="8"/>
      <c r="O304" s="8"/>
      <c r="P304" s="8"/>
      <c r="Q304" s="422"/>
    </row>
    <row r="305" spans="1:17" ht="15" customHeight="1">
      <c r="A305" s="445"/>
      <c r="B305" s="450"/>
      <c r="C305" s="448"/>
      <c r="D305" s="450"/>
      <c r="E305" s="448"/>
      <c r="F305" s="448"/>
      <c r="G305" s="333" t="s">
        <v>71</v>
      </c>
      <c r="H305" s="335" t="s">
        <v>470</v>
      </c>
      <c r="I305" s="335" t="s">
        <v>471</v>
      </c>
      <c r="J305" s="335" t="s">
        <v>894</v>
      </c>
      <c r="K305" s="225">
        <v>42256</v>
      </c>
      <c r="L305" s="8" t="s">
        <v>920</v>
      </c>
      <c r="M305" s="8"/>
      <c r="N305" s="8"/>
      <c r="O305" s="8"/>
      <c r="P305" s="8"/>
      <c r="Q305" s="422"/>
    </row>
    <row r="306" spans="1:17" ht="26.25" customHeight="1">
      <c r="A306" s="445"/>
      <c r="B306" s="450"/>
      <c r="C306" s="448"/>
      <c r="D306" s="450"/>
      <c r="E306" s="448"/>
      <c r="F306" s="448"/>
      <c r="G306" s="333" t="s">
        <v>71</v>
      </c>
      <c r="H306" s="335" t="s">
        <v>1060</v>
      </c>
      <c r="I306" s="335" t="s">
        <v>1065</v>
      </c>
      <c r="J306" s="8"/>
      <c r="K306" s="225">
        <v>42296</v>
      </c>
      <c r="L306" s="8" t="s">
        <v>956</v>
      </c>
      <c r="M306" s="8"/>
      <c r="N306" s="8"/>
      <c r="O306" s="8"/>
      <c r="P306" s="8"/>
      <c r="Q306" s="422"/>
    </row>
    <row r="307" spans="1:17" ht="24" customHeight="1">
      <c r="A307" s="445"/>
      <c r="B307" s="450"/>
      <c r="C307" s="448"/>
      <c r="D307" s="450"/>
      <c r="E307" s="448"/>
      <c r="F307" s="448"/>
      <c r="G307" s="333" t="s">
        <v>71</v>
      </c>
      <c r="H307" s="335" t="s">
        <v>648</v>
      </c>
      <c r="I307" s="335" t="s">
        <v>471</v>
      </c>
      <c r="J307" s="335" t="s">
        <v>895</v>
      </c>
      <c r="K307" s="225">
        <v>42289</v>
      </c>
      <c r="L307" s="67" t="s">
        <v>921</v>
      </c>
      <c r="M307" s="8"/>
      <c r="N307" s="8"/>
      <c r="O307" s="8"/>
      <c r="P307" s="8"/>
      <c r="Q307" s="422"/>
    </row>
    <row r="308" spans="1:17" ht="26.25" customHeight="1">
      <c r="A308" s="445"/>
      <c r="B308" s="450"/>
      <c r="C308" s="448"/>
      <c r="D308" s="450"/>
      <c r="E308" s="448"/>
      <c r="F308" s="448"/>
      <c r="G308" s="333" t="s">
        <v>71</v>
      </c>
      <c r="H308" s="335" t="s">
        <v>568</v>
      </c>
      <c r="I308" s="335" t="s">
        <v>569</v>
      </c>
      <c r="J308" s="335" t="s">
        <v>895</v>
      </c>
      <c r="K308" s="225">
        <v>42277</v>
      </c>
      <c r="L308" s="67" t="s">
        <v>921</v>
      </c>
      <c r="M308" s="8"/>
      <c r="N308" s="8"/>
      <c r="O308" s="8"/>
      <c r="P308" s="8"/>
      <c r="Q308" s="422"/>
    </row>
    <row r="309" spans="1:17" ht="27" customHeight="1" thickBot="1">
      <c r="A309" s="445"/>
      <c r="B309" s="450"/>
      <c r="C309" s="448"/>
      <c r="D309" s="450"/>
      <c r="E309" s="448"/>
      <c r="F309" s="448"/>
      <c r="G309" s="336" t="s">
        <v>71</v>
      </c>
      <c r="H309" s="337" t="s">
        <v>1061</v>
      </c>
      <c r="I309" s="337" t="s">
        <v>474</v>
      </c>
      <c r="J309" s="337" t="s">
        <v>895</v>
      </c>
      <c r="K309" s="294">
        <v>42290</v>
      </c>
      <c r="L309" s="311" t="s">
        <v>921</v>
      </c>
      <c r="M309" s="293"/>
      <c r="N309" s="293"/>
      <c r="O309" s="293"/>
      <c r="P309" s="293"/>
      <c r="Q309" s="422"/>
    </row>
    <row r="310" spans="1:17" ht="38.25">
      <c r="A310" s="418" t="s">
        <v>45</v>
      </c>
      <c r="B310" s="429" t="s">
        <v>643</v>
      </c>
      <c r="C310" s="426" t="s">
        <v>160</v>
      </c>
      <c r="D310" s="429">
        <v>2</v>
      </c>
      <c r="E310" s="426" t="s">
        <v>1063</v>
      </c>
      <c r="F310" s="426" t="s">
        <v>1076</v>
      </c>
      <c r="G310" s="330" t="s">
        <v>71</v>
      </c>
      <c r="H310" s="331" t="s">
        <v>1058</v>
      </c>
      <c r="I310" s="331" t="s">
        <v>1064</v>
      </c>
      <c r="J310" s="331" t="s">
        <v>894</v>
      </c>
      <c r="K310" s="227">
        <v>42275</v>
      </c>
      <c r="L310" s="217" t="s">
        <v>920</v>
      </c>
      <c r="M310" s="217"/>
      <c r="N310" s="217"/>
      <c r="O310" s="217"/>
      <c r="P310" s="217"/>
      <c r="Q310" s="421" t="s">
        <v>546</v>
      </c>
    </row>
    <row r="311" spans="1:17" ht="39" customHeight="1">
      <c r="A311" s="419"/>
      <c r="B311" s="430"/>
      <c r="C311" s="427"/>
      <c r="D311" s="430"/>
      <c r="E311" s="427"/>
      <c r="F311" s="427"/>
      <c r="G311" s="333" t="s">
        <v>71</v>
      </c>
      <c r="H311" s="335" t="s">
        <v>1066</v>
      </c>
      <c r="I311" s="335" t="s">
        <v>1067</v>
      </c>
      <c r="J311" s="335" t="s">
        <v>894</v>
      </c>
      <c r="K311" s="225">
        <v>42276</v>
      </c>
      <c r="L311" s="8" t="s">
        <v>920</v>
      </c>
      <c r="M311" s="8"/>
      <c r="N311" s="8"/>
      <c r="O311" s="8"/>
      <c r="P311" s="8"/>
      <c r="Q311" s="422"/>
    </row>
    <row r="312" spans="1:17" ht="15" customHeight="1">
      <c r="A312" s="419"/>
      <c r="B312" s="430"/>
      <c r="C312" s="427"/>
      <c r="D312" s="430"/>
      <c r="E312" s="427"/>
      <c r="F312" s="427"/>
      <c r="G312" s="333" t="s">
        <v>71</v>
      </c>
      <c r="H312" s="335" t="s">
        <v>898</v>
      </c>
      <c r="I312" s="335" t="s">
        <v>901</v>
      </c>
      <c r="J312" s="335" t="s">
        <v>894</v>
      </c>
      <c r="K312" s="225">
        <v>42321</v>
      </c>
      <c r="L312" s="8" t="s">
        <v>920</v>
      </c>
      <c r="M312" s="8"/>
      <c r="N312" s="8"/>
      <c r="O312" s="8"/>
      <c r="P312" s="8"/>
      <c r="Q312" s="422"/>
    </row>
    <row r="313" spans="1:17" ht="16.5" customHeight="1">
      <c r="A313" s="419"/>
      <c r="B313" s="430"/>
      <c r="C313" s="427"/>
      <c r="D313" s="430"/>
      <c r="E313" s="427"/>
      <c r="F313" s="427"/>
      <c r="G313" s="333" t="s">
        <v>71</v>
      </c>
      <c r="H313" s="335" t="s">
        <v>470</v>
      </c>
      <c r="I313" s="335" t="s">
        <v>471</v>
      </c>
      <c r="J313" s="335" t="s">
        <v>894</v>
      </c>
      <c r="K313" s="225">
        <v>42290</v>
      </c>
      <c r="L313" s="8" t="s">
        <v>920</v>
      </c>
      <c r="M313" s="8"/>
      <c r="N313" s="8"/>
      <c r="O313" s="8"/>
      <c r="P313" s="8"/>
      <c r="Q313" s="422"/>
    </row>
    <row r="314" spans="1:17" ht="24.75" customHeight="1">
      <c r="A314" s="419"/>
      <c r="B314" s="430"/>
      <c r="C314" s="427"/>
      <c r="D314" s="430"/>
      <c r="E314" s="427"/>
      <c r="F314" s="427"/>
      <c r="G314" s="333" t="s">
        <v>71</v>
      </c>
      <c r="H314" s="335" t="s">
        <v>648</v>
      </c>
      <c r="I314" s="335" t="s">
        <v>471</v>
      </c>
      <c r="J314" s="335" t="s">
        <v>895</v>
      </c>
      <c r="K314" s="225">
        <v>42289</v>
      </c>
      <c r="L314" s="67" t="s">
        <v>921</v>
      </c>
      <c r="M314" s="8"/>
      <c r="N314" s="8"/>
      <c r="O314" s="8"/>
      <c r="P314" s="8"/>
      <c r="Q314" s="422"/>
    </row>
    <row r="315" spans="1:17" ht="26.25" customHeight="1">
      <c r="A315" s="419"/>
      <c r="B315" s="430"/>
      <c r="C315" s="427"/>
      <c r="D315" s="430"/>
      <c r="E315" s="427"/>
      <c r="F315" s="427"/>
      <c r="G315" s="333" t="s">
        <v>71</v>
      </c>
      <c r="H315" s="335" t="s">
        <v>568</v>
      </c>
      <c r="I315" s="335" t="s">
        <v>569</v>
      </c>
      <c r="J315" s="335" t="s">
        <v>895</v>
      </c>
      <c r="K315" s="225">
        <v>42277</v>
      </c>
      <c r="L315" s="67" t="s">
        <v>921</v>
      </c>
      <c r="M315" s="8"/>
      <c r="N315" s="8"/>
      <c r="O315" s="8"/>
      <c r="P315" s="8"/>
      <c r="Q315" s="422"/>
    </row>
    <row r="316" spans="1:17" ht="26.25" customHeight="1">
      <c r="A316" s="419"/>
      <c r="B316" s="430"/>
      <c r="C316" s="427"/>
      <c r="D316" s="430"/>
      <c r="E316" s="427"/>
      <c r="F316" s="427"/>
      <c r="G316" s="333" t="s">
        <v>71</v>
      </c>
      <c r="H316" s="335" t="s">
        <v>1061</v>
      </c>
      <c r="I316" s="335" t="s">
        <v>474</v>
      </c>
      <c r="J316" s="335" t="s">
        <v>895</v>
      </c>
      <c r="K316" s="225">
        <v>42292</v>
      </c>
      <c r="L316" s="67" t="s">
        <v>921</v>
      </c>
      <c r="M316" s="8"/>
      <c r="N316" s="8"/>
      <c r="O316" s="8"/>
      <c r="P316" s="8"/>
      <c r="Q316" s="422"/>
    </row>
    <row r="317" spans="1:17" ht="38.25" customHeight="1">
      <c r="A317" s="419"/>
      <c r="B317" s="430"/>
      <c r="C317" s="427"/>
      <c r="D317" s="430"/>
      <c r="E317" s="427"/>
      <c r="F317" s="427"/>
      <c r="G317" s="333" t="s">
        <v>71</v>
      </c>
      <c r="H317" s="335" t="s">
        <v>649</v>
      </c>
      <c r="I317" s="335" t="s">
        <v>474</v>
      </c>
      <c r="J317" s="335" t="s">
        <v>895</v>
      </c>
      <c r="K317" s="225">
        <v>42278</v>
      </c>
      <c r="L317" s="8" t="s">
        <v>956</v>
      </c>
      <c r="M317" s="8"/>
      <c r="N317" s="8"/>
      <c r="O317" s="8"/>
      <c r="P317" s="8"/>
      <c r="Q317" s="422"/>
    </row>
    <row r="318" spans="1:17" ht="54.75" customHeight="1" thickBot="1">
      <c r="A318" s="420"/>
      <c r="B318" s="431"/>
      <c r="C318" s="428"/>
      <c r="D318" s="431"/>
      <c r="E318" s="428"/>
      <c r="F318" s="428"/>
      <c r="G318" s="134" t="s">
        <v>71</v>
      </c>
      <c r="H318" s="209" t="s">
        <v>1071</v>
      </c>
      <c r="I318" s="209" t="s">
        <v>453</v>
      </c>
      <c r="J318" s="209" t="s">
        <v>895</v>
      </c>
      <c r="K318" s="226">
        <v>42279</v>
      </c>
      <c r="L318" s="209" t="s">
        <v>921</v>
      </c>
      <c r="M318" s="134"/>
      <c r="N318" s="134"/>
      <c r="O318" s="134"/>
      <c r="P318" s="134"/>
      <c r="Q318" s="423"/>
    </row>
    <row r="319" spans="1:17" ht="27.75" customHeight="1" thickBot="1">
      <c r="A319" s="291" t="s">
        <v>45</v>
      </c>
      <c r="B319" s="292" t="s">
        <v>643</v>
      </c>
      <c r="C319" s="296" t="s">
        <v>160</v>
      </c>
      <c r="D319" s="292">
        <v>2</v>
      </c>
      <c r="E319" s="296" t="s">
        <v>1063</v>
      </c>
      <c r="F319" s="306" t="s">
        <v>1077</v>
      </c>
      <c r="G319" s="346" t="s">
        <v>71</v>
      </c>
      <c r="H319" s="347" t="s">
        <v>648</v>
      </c>
      <c r="I319" s="347" t="s">
        <v>471</v>
      </c>
      <c r="J319" s="347" t="s">
        <v>895</v>
      </c>
      <c r="K319" s="231">
        <v>42289</v>
      </c>
      <c r="L319" s="230" t="s">
        <v>921</v>
      </c>
      <c r="M319" s="229"/>
      <c r="N319" s="229"/>
      <c r="O319" s="229"/>
      <c r="P319" s="229"/>
      <c r="Q319" s="298" t="s">
        <v>546</v>
      </c>
    </row>
    <row r="320" spans="1:17" ht="38.25">
      <c r="A320" s="444" t="s">
        <v>45</v>
      </c>
      <c r="B320" s="449" t="s">
        <v>643</v>
      </c>
      <c r="C320" s="447" t="s">
        <v>160</v>
      </c>
      <c r="D320" s="449">
        <v>2</v>
      </c>
      <c r="E320" s="447" t="s">
        <v>1063</v>
      </c>
      <c r="F320" s="447" t="s">
        <v>1078</v>
      </c>
      <c r="G320" s="330" t="s">
        <v>71</v>
      </c>
      <c r="H320" s="331" t="s">
        <v>1066</v>
      </c>
      <c r="I320" s="331" t="s">
        <v>1067</v>
      </c>
      <c r="J320" s="331" t="s">
        <v>894</v>
      </c>
      <c r="K320" s="227">
        <v>42276</v>
      </c>
      <c r="L320" s="217" t="s">
        <v>920</v>
      </c>
      <c r="M320" s="217"/>
      <c r="N320" s="217"/>
      <c r="O320" s="217"/>
      <c r="P320" s="217"/>
      <c r="Q320" s="421"/>
    </row>
    <row r="321" spans="1:17" ht="15" customHeight="1">
      <c r="A321" s="445"/>
      <c r="B321" s="450"/>
      <c r="C321" s="448"/>
      <c r="D321" s="450"/>
      <c r="E321" s="448"/>
      <c r="F321" s="448"/>
      <c r="G321" s="333" t="s">
        <v>71</v>
      </c>
      <c r="H321" s="335" t="s">
        <v>898</v>
      </c>
      <c r="I321" s="335" t="s">
        <v>901</v>
      </c>
      <c r="J321" s="335" t="s">
        <v>894</v>
      </c>
      <c r="K321" s="225"/>
      <c r="L321" s="8"/>
      <c r="M321" s="8"/>
      <c r="N321" s="8"/>
      <c r="O321" s="8"/>
      <c r="P321" s="8"/>
      <c r="Q321" s="422"/>
    </row>
    <row r="322" spans="1:17" ht="15" customHeight="1">
      <c r="A322" s="445"/>
      <c r="B322" s="450"/>
      <c r="C322" s="448"/>
      <c r="D322" s="450"/>
      <c r="E322" s="448"/>
      <c r="F322" s="448"/>
      <c r="G322" s="333" t="s">
        <v>71</v>
      </c>
      <c r="H322" s="335" t="s">
        <v>470</v>
      </c>
      <c r="I322" s="335" t="s">
        <v>471</v>
      </c>
      <c r="J322" s="335" t="s">
        <v>894</v>
      </c>
      <c r="K322" s="225">
        <v>42292</v>
      </c>
      <c r="L322" s="8" t="s">
        <v>920</v>
      </c>
      <c r="M322" s="8"/>
      <c r="N322" s="8"/>
      <c r="O322" s="8"/>
      <c r="P322" s="8"/>
      <c r="Q322" s="422"/>
    </row>
    <row r="323" spans="1:17" ht="15" customHeight="1">
      <c r="A323" s="445"/>
      <c r="B323" s="450"/>
      <c r="C323" s="448"/>
      <c r="D323" s="450"/>
      <c r="E323" s="448"/>
      <c r="F323" s="448"/>
      <c r="G323" s="333" t="s">
        <v>71</v>
      </c>
      <c r="H323" s="335" t="s">
        <v>648</v>
      </c>
      <c r="I323" s="335" t="s">
        <v>471</v>
      </c>
      <c r="J323" s="335" t="s">
        <v>895</v>
      </c>
      <c r="K323" s="225"/>
      <c r="L323" s="8"/>
      <c r="M323" s="8"/>
      <c r="N323" s="8"/>
      <c r="O323" s="8"/>
      <c r="P323" s="8"/>
      <c r="Q323" s="422"/>
    </row>
    <row r="324" spans="1:17" ht="26.25" customHeight="1">
      <c r="A324" s="445"/>
      <c r="B324" s="450"/>
      <c r="C324" s="448"/>
      <c r="D324" s="450"/>
      <c r="E324" s="448"/>
      <c r="F324" s="448"/>
      <c r="G324" s="333" t="s">
        <v>71</v>
      </c>
      <c r="H324" s="335" t="s">
        <v>568</v>
      </c>
      <c r="I324" s="335" t="s">
        <v>569</v>
      </c>
      <c r="J324" s="335" t="s">
        <v>895</v>
      </c>
      <c r="K324" s="225">
        <v>42277</v>
      </c>
      <c r="L324" s="8" t="s">
        <v>956</v>
      </c>
      <c r="M324" s="8"/>
      <c r="N324" s="8"/>
      <c r="O324" s="8"/>
      <c r="P324" s="8"/>
      <c r="Q324" s="422"/>
    </row>
    <row r="325" spans="1:17" ht="39" customHeight="1">
      <c r="A325" s="445"/>
      <c r="B325" s="450"/>
      <c r="C325" s="448"/>
      <c r="D325" s="450"/>
      <c r="E325" s="448"/>
      <c r="F325" s="448"/>
      <c r="G325" s="333" t="s">
        <v>71</v>
      </c>
      <c r="H325" s="335" t="s">
        <v>649</v>
      </c>
      <c r="I325" s="335" t="s">
        <v>474</v>
      </c>
      <c r="J325" s="335" t="s">
        <v>895</v>
      </c>
      <c r="K325" s="225">
        <v>42278</v>
      </c>
      <c r="L325" s="8" t="s">
        <v>956</v>
      </c>
      <c r="M325" s="8"/>
      <c r="N325" s="8"/>
      <c r="O325" s="8"/>
      <c r="P325" s="8"/>
      <c r="Q325" s="422"/>
    </row>
    <row r="326" spans="1:17" ht="52.5" customHeight="1" thickBot="1">
      <c r="A326" s="463"/>
      <c r="B326" s="477"/>
      <c r="C326" s="476"/>
      <c r="D326" s="477"/>
      <c r="E326" s="476"/>
      <c r="F326" s="476"/>
      <c r="G326" s="134" t="s">
        <v>71</v>
      </c>
      <c r="H326" s="209" t="s">
        <v>1071</v>
      </c>
      <c r="I326" s="209" t="s">
        <v>453</v>
      </c>
      <c r="J326" s="209" t="s">
        <v>895</v>
      </c>
      <c r="K326" s="226">
        <v>42279</v>
      </c>
      <c r="L326" s="209" t="s">
        <v>921</v>
      </c>
      <c r="M326" s="134"/>
      <c r="N326" s="134"/>
      <c r="O326" s="134"/>
      <c r="P326" s="134"/>
      <c r="Q326" s="423"/>
    </row>
    <row r="327" spans="1:17" ht="12.75">
      <c r="A327" s="444" t="s">
        <v>45</v>
      </c>
      <c r="B327" s="449" t="s">
        <v>643</v>
      </c>
      <c r="C327" s="447" t="s">
        <v>160</v>
      </c>
      <c r="D327" s="449">
        <v>2</v>
      </c>
      <c r="E327" s="447" t="s">
        <v>1063</v>
      </c>
      <c r="F327" s="447" t="s">
        <v>1079</v>
      </c>
      <c r="G327" s="330" t="s">
        <v>71</v>
      </c>
      <c r="H327" s="331" t="s">
        <v>898</v>
      </c>
      <c r="I327" s="331" t="s">
        <v>901</v>
      </c>
      <c r="J327" s="331" t="s">
        <v>894</v>
      </c>
      <c r="K327" s="227"/>
      <c r="L327" s="217"/>
      <c r="M327" s="217"/>
      <c r="N327" s="217"/>
      <c r="O327" s="217"/>
      <c r="P327" s="217"/>
      <c r="Q327" s="421" t="s">
        <v>985</v>
      </c>
    </row>
    <row r="328" spans="1:17" ht="26.25" customHeight="1">
      <c r="A328" s="445"/>
      <c r="B328" s="450"/>
      <c r="C328" s="448"/>
      <c r="D328" s="450"/>
      <c r="E328" s="448"/>
      <c r="F328" s="448"/>
      <c r="G328" s="333" t="s">
        <v>71</v>
      </c>
      <c r="H328" s="335" t="s">
        <v>1070</v>
      </c>
      <c r="I328" s="335" t="s">
        <v>1065</v>
      </c>
      <c r="J328" s="335" t="s">
        <v>894</v>
      </c>
      <c r="K328" s="225"/>
      <c r="L328" s="8"/>
      <c r="M328" s="8"/>
      <c r="N328" s="8"/>
      <c r="O328" s="8"/>
      <c r="P328" s="8"/>
      <c r="Q328" s="422"/>
    </row>
    <row r="329" spans="1:17" ht="26.25" customHeight="1">
      <c r="A329" s="445"/>
      <c r="B329" s="450"/>
      <c r="C329" s="448"/>
      <c r="D329" s="450"/>
      <c r="E329" s="448"/>
      <c r="F329" s="448"/>
      <c r="G329" s="333" t="s">
        <v>71</v>
      </c>
      <c r="H329" s="335" t="s">
        <v>1060</v>
      </c>
      <c r="I329" s="335" t="s">
        <v>1065</v>
      </c>
      <c r="J329" s="8"/>
      <c r="K329" s="225"/>
      <c r="L329" s="8"/>
      <c r="M329" s="8"/>
      <c r="N329" s="8"/>
      <c r="O329" s="8"/>
      <c r="P329" s="8"/>
      <c r="Q329" s="422"/>
    </row>
    <row r="330" spans="1:17" ht="27" customHeight="1" thickBot="1">
      <c r="A330" s="445"/>
      <c r="B330" s="450"/>
      <c r="C330" s="448"/>
      <c r="D330" s="450"/>
      <c r="E330" s="448"/>
      <c r="F330" s="448"/>
      <c r="G330" s="336" t="s">
        <v>71</v>
      </c>
      <c r="H330" s="337" t="s">
        <v>648</v>
      </c>
      <c r="I330" s="337" t="s">
        <v>471</v>
      </c>
      <c r="J330" s="337" t="s">
        <v>895</v>
      </c>
      <c r="K330" s="294">
        <v>42289</v>
      </c>
      <c r="L330" s="311" t="s">
        <v>921</v>
      </c>
      <c r="M330" s="293"/>
      <c r="N330" s="293"/>
      <c r="O330" s="293"/>
      <c r="P330" s="293"/>
      <c r="Q330" s="422"/>
    </row>
    <row r="331" spans="1:17" ht="38.25">
      <c r="A331" s="418" t="s">
        <v>45</v>
      </c>
      <c r="B331" s="429" t="s">
        <v>643</v>
      </c>
      <c r="C331" s="426" t="s">
        <v>160</v>
      </c>
      <c r="D331" s="429">
        <v>2</v>
      </c>
      <c r="E331" s="426" t="s">
        <v>1063</v>
      </c>
      <c r="F331" s="426" t="s">
        <v>1080</v>
      </c>
      <c r="G331" s="330" t="s">
        <v>71</v>
      </c>
      <c r="H331" s="331" t="s">
        <v>1058</v>
      </c>
      <c r="I331" s="331" t="s">
        <v>1064</v>
      </c>
      <c r="J331" s="331" t="s">
        <v>894</v>
      </c>
      <c r="K331" s="227">
        <v>42287</v>
      </c>
      <c r="L331" s="217" t="s">
        <v>920</v>
      </c>
      <c r="M331" s="313"/>
      <c r="N331" s="217"/>
      <c r="O331" s="217"/>
      <c r="P331" s="217"/>
      <c r="Q331" s="421" t="s">
        <v>546</v>
      </c>
    </row>
    <row r="332" spans="1:17" ht="26.25" customHeight="1">
      <c r="A332" s="419"/>
      <c r="B332" s="430"/>
      <c r="C332" s="427"/>
      <c r="D332" s="430"/>
      <c r="E332" s="427"/>
      <c r="F332" s="427"/>
      <c r="G332" s="333" t="s">
        <v>71</v>
      </c>
      <c r="H332" s="335" t="s">
        <v>898</v>
      </c>
      <c r="I332" s="335" t="s">
        <v>901</v>
      </c>
      <c r="J332" s="335" t="s">
        <v>894</v>
      </c>
      <c r="K332" s="225">
        <v>42303</v>
      </c>
      <c r="L332" s="8" t="s">
        <v>920</v>
      </c>
      <c r="M332" s="8"/>
      <c r="N332" s="8"/>
      <c r="O332" s="8"/>
      <c r="P332" s="8"/>
      <c r="Q332" s="422"/>
    </row>
    <row r="333" spans="1:17" ht="27" customHeight="1">
      <c r="A333" s="419"/>
      <c r="B333" s="430"/>
      <c r="C333" s="427"/>
      <c r="D333" s="430"/>
      <c r="E333" s="427"/>
      <c r="F333" s="427"/>
      <c r="G333" s="333" t="s">
        <v>71</v>
      </c>
      <c r="H333" s="335" t="s">
        <v>1060</v>
      </c>
      <c r="I333" s="335" t="s">
        <v>1065</v>
      </c>
      <c r="J333" s="8" t="s">
        <v>894</v>
      </c>
      <c r="K333" s="225">
        <v>42277</v>
      </c>
      <c r="L333" s="8" t="s">
        <v>920</v>
      </c>
      <c r="M333" s="8"/>
      <c r="N333" s="8"/>
      <c r="O333" s="8"/>
      <c r="P333" s="8"/>
      <c r="Q333" s="422"/>
    </row>
    <row r="334" spans="1:17" ht="15.75" customHeight="1">
      <c r="A334" s="419"/>
      <c r="B334" s="430"/>
      <c r="C334" s="427"/>
      <c r="D334" s="430"/>
      <c r="E334" s="427"/>
      <c r="F334" s="427"/>
      <c r="G334" s="333" t="s">
        <v>71</v>
      </c>
      <c r="H334" s="335" t="s">
        <v>470</v>
      </c>
      <c r="I334" s="335" t="s">
        <v>471</v>
      </c>
      <c r="J334" s="335" t="s">
        <v>894</v>
      </c>
      <c r="K334" s="225">
        <v>42292</v>
      </c>
      <c r="L334" s="8" t="s">
        <v>920</v>
      </c>
      <c r="M334" s="8"/>
      <c r="N334" s="8"/>
      <c r="O334" s="8"/>
      <c r="P334" s="8"/>
      <c r="Q334" s="422"/>
    </row>
    <row r="335" spans="1:17" ht="26.25" customHeight="1">
      <c r="A335" s="419"/>
      <c r="B335" s="430"/>
      <c r="C335" s="427"/>
      <c r="D335" s="430"/>
      <c r="E335" s="427"/>
      <c r="F335" s="427"/>
      <c r="G335" s="333" t="s">
        <v>71</v>
      </c>
      <c r="H335" s="335" t="s">
        <v>648</v>
      </c>
      <c r="I335" s="335" t="s">
        <v>471</v>
      </c>
      <c r="J335" s="335" t="s">
        <v>895</v>
      </c>
      <c r="K335" s="225">
        <v>42289</v>
      </c>
      <c r="L335" s="67" t="s">
        <v>921</v>
      </c>
      <c r="M335" s="8"/>
      <c r="N335" s="8"/>
      <c r="O335" s="8"/>
      <c r="P335" s="8"/>
      <c r="Q335" s="422"/>
    </row>
    <row r="336" spans="1:17" ht="39" customHeight="1">
      <c r="A336" s="419"/>
      <c r="B336" s="430"/>
      <c r="C336" s="427"/>
      <c r="D336" s="430"/>
      <c r="E336" s="427"/>
      <c r="F336" s="427"/>
      <c r="G336" s="333" t="s">
        <v>71</v>
      </c>
      <c r="H336" s="335" t="s">
        <v>649</v>
      </c>
      <c r="I336" s="335" t="s">
        <v>474</v>
      </c>
      <c r="J336" s="335" t="s">
        <v>895</v>
      </c>
      <c r="K336" s="225">
        <v>42278</v>
      </c>
      <c r="L336" s="8" t="s">
        <v>956</v>
      </c>
      <c r="M336" s="8"/>
      <c r="N336" s="8"/>
      <c r="O336" s="8"/>
      <c r="P336" s="8"/>
      <c r="Q336" s="422"/>
    </row>
    <row r="337" spans="1:17" ht="37.5" customHeight="1" thickBot="1">
      <c r="A337" s="443"/>
      <c r="B337" s="442"/>
      <c r="C337" s="441"/>
      <c r="D337" s="442"/>
      <c r="E337" s="441"/>
      <c r="F337" s="441"/>
      <c r="G337" s="293" t="s">
        <v>71</v>
      </c>
      <c r="H337" s="311" t="s">
        <v>1071</v>
      </c>
      <c r="I337" s="311" t="s">
        <v>453</v>
      </c>
      <c r="J337" s="311" t="s">
        <v>895</v>
      </c>
      <c r="K337" s="294">
        <v>42285</v>
      </c>
      <c r="L337" s="311" t="s">
        <v>921</v>
      </c>
      <c r="M337" s="293"/>
      <c r="N337" s="293"/>
      <c r="O337" s="293"/>
      <c r="P337" s="293"/>
      <c r="Q337" s="422"/>
    </row>
    <row r="338" spans="1:17" ht="36.75" customHeight="1">
      <c r="A338" s="418" t="s">
        <v>45</v>
      </c>
      <c r="B338" s="429" t="s">
        <v>643</v>
      </c>
      <c r="C338" s="426" t="s">
        <v>160</v>
      </c>
      <c r="D338" s="429">
        <v>2</v>
      </c>
      <c r="E338" s="426" t="s">
        <v>1063</v>
      </c>
      <c r="F338" s="426" t="s">
        <v>1081</v>
      </c>
      <c r="G338" s="330" t="s">
        <v>71</v>
      </c>
      <c r="H338" s="331" t="s">
        <v>1058</v>
      </c>
      <c r="I338" s="331" t="s">
        <v>1064</v>
      </c>
      <c r="J338" s="331" t="s">
        <v>894</v>
      </c>
      <c r="K338" s="227">
        <v>42292</v>
      </c>
      <c r="L338" s="217" t="s">
        <v>920</v>
      </c>
      <c r="M338" s="217"/>
      <c r="N338" s="217"/>
      <c r="O338" s="217"/>
      <c r="P338" s="217"/>
      <c r="Q338" s="421" t="s">
        <v>546</v>
      </c>
    </row>
    <row r="339" spans="1:17" ht="39.75" customHeight="1">
      <c r="A339" s="419"/>
      <c r="B339" s="430"/>
      <c r="C339" s="427"/>
      <c r="D339" s="430"/>
      <c r="E339" s="427"/>
      <c r="F339" s="427"/>
      <c r="G339" s="333" t="s">
        <v>71</v>
      </c>
      <c r="H339" s="335" t="s">
        <v>1066</v>
      </c>
      <c r="I339" s="335" t="s">
        <v>1067</v>
      </c>
      <c r="J339" s="335" t="s">
        <v>894</v>
      </c>
      <c r="K339" s="225">
        <v>42285</v>
      </c>
      <c r="L339" s="8" t="s">
        <v>920</v>
      </c>
      <c r="M339" s="8"/>
      <c r="N339" s="8"/>
      <c r="O339" s="8"/>
      <c r="P339" s="8"/>
      <c r="Q339" s="422"/>
    </row>
    <row r="340" spans="1:17" ht="15" customHeight="1">
      <c r="A340" s="419"/>
      <c r="B340" s="430"/>
      <c r="C340" s="427"/>
      <c r="D340" s="430"/>
      <c r="E340" s="427"/>
      <c r="F340" s="427"/>
      <c r="G340" s="333" t="s">
        <v>71</v>
      </c>
      <c r="H340" s="335" t="s">
        <v>1068</v>
      </c>
      <c r="I340" s="335" t="s">
        <v>1069</v>
      </c>
      <c r="J340" s="335" t="s">
        <v>894</v>
      </c>
      <c r="K340" s="225">
        <v>42259</v>
      </c>
      <c r="L340" s="8" t="s">
        <v>920</v>
      </c>
      <c r="M340" s="8"/>
      <c r="N340" s="8"/>
      <c r="O340" s="8"/>
      <c r="P340" s="8"/>
      <c r="Q340" s="422"/>
    </row>
    <row r="341" spans="1:17" ht="16.5" customHeight="1">
      <c r="A341" s="419"/>
      <c r="B341" s="430"/>
      <c r="C341" s="427"/>
      <c r="D341" s="430"/>
      <c r="E341" s="427"/>
      <c r="F341" s="427"/>
      <c r="G341" s="333" t="s">
        <v>71</v>
      </c>
      <c r="H341" s="335" t="s">
        <v>898</v>
      </c>
      <c r="I341" s="335" t="s">
        <v>901</v>
      </c>
      <c r="J341" s="335" t="s">
        <v>894</v>
      </c>
      <c r="K341" s="225">
        <v>42303</v>
      </c>
      <c r="L341" s="8" t="s">
        <v>920</v>
      </c>
      <c r="M341" s="8"/>
      <c r="N341" s="8"/>
      <c r="O341" s="8"/>
      <c r="P341" s="8"/>
      <c r="Q341" s="422"/>
    </row>
    <row r="342" spans="1:17" ht="16.5" customHeight="1" thickBot="1">
      <c r="A342" s="420"/>
      <c r="B342" s="431"/>
      <c r="C342" s="428"/>
      <c r="D342" s="431"/>
      <c r="E342" s="428"/>
      <c r="F342" s="428"/>
      <c r="G342" s="350" t="s">
        <v>71</v>
      </c>
      <c r="H342" s="351" t="s">
        <v>470</v>
      </c>
      <c r="I342" s="351" t="s">
        <v>471</v>
      </c>
      <c r="J342" s="351" t="s">
        <v>894</v>
      </c>
      <c r="K342" s="226">
        <v>42296</v>
      </c>
      <c r="L342" s="134" t="s">
        <v>920</v>
      </c>
      <c r="M342" s="134"/>
      <c r="N342" s="134"/>
      <c r="O342" s="134"/>
      <c r="P342" s="134"/>
      <c r="Q342" s="423"/>
    </row>
    <row r="343" spans="1:17" ht="37.5" customHeight="1">
      <c r="A343" s="418" t="s">
        <v>45</v>
      </c>
      <c r="B343" s="429" t="s">
        <v>643</v>
      </c>
      <c r="C343" s="426" t="s">
        <v>160</v>
      </c>
      <c r="D343" s="429">
        <v>2</v>
      </c>
      <c r="E343" s="426" t="s">
        <v>1082</v>
      </c>
      <c r="F343" s="426" t="s">
        <v>567</v>
      </c>
      <c r="G343" s="330" t="s">
        <v>71</v>
      </c>
      <c r="H343" s="331" t="s">
        <v>1058</v>
      </c>
      <c r="I343" s="331" t="s">
        <v>1064</v>
      </c>
      <c r="J343" s="331" t="s">
        <v>894</v>
      </c>
      <c r="K343" s="227"/>
      <c r="L343" s="217"/>
      <c r="M343" s="217"/>
      <c r="N343" s="217"/>
      <c r="O343" s="217"/>
      <c r="P343" s="217"/>
      <c r="Q343" s="421" t="s">
        <v>1083</v>
      </c>
    </row>
    <row r="344" spans="1:17" ht="36" customHeight="1">
      <c r="A344" s="419"/>
      <c r="B344" s="430"/>
      <c r="C344" s="427"/>
      <c r="D344" s="430"/>
      <c r="E344" s="427"/>
      <c r="F344" s="427"/>
      <c r="G344" s="333" t="s">
        <v>71</v>
      </c>
      <c r="H344" s="335" t="s">
        <v>1066</v>
      </c>
      <c r="I344" s="335" t="s">
        <v>1067</v>
      </c>
      <c r="J344" s="335" t="s">
        <v>894</v>
      </c>
      <c r="K344" s="225"/>
      <c r="L344" s="8"/>
      <c r="M344" s="8"/>
      <c r="N344" s="8"/>
      <c r="O344" s="8"/>
      <c r="P344" s="8"/>
      <c r="Q344" s="422"/>
    </row>
    <row r="345" spans="1:17" ht="15" customHeight="1">
      <c r="A345" s="419"/>
      <c r="B345" s="430"/>
      <c r="C345" s="427"/>
      <c r="D345" s="430"/>
      <c r="E345" s="427"/>
      <c r="F345" s="427"/>
      <c r="G345" s="333" t="s">
        <v>71</v>
      </c>
      <c r="H345" s="335" t="s">
        <v>1068</v>
      </c>
      <c r="I345" s="335" t="s">
        <v>1069</v>
      </c>
      <c r="J345" s="335" t="s">
        <v>894</v>
      </c>
      <c r="K345" s="225"/>
      <c r="L345" s="8"/>
      <c r="M345" s="8"/>
      <c r="N345" s="8"/>
      <c r="O345" s="8"/>
      <c r="P345" s="8"/>
      <c r="Q345" s="422"/>
    </row>
    <row r="346" spans="1:17" ht="24.75" customHeight="1">
      <c r="A346" s="419"/>
      <c r="B346" s="430"/>
      <c r="C346" s="427"/>
      <c r="D346" s="430"/>
      <c r="E346" s="427"/>
      <c r="F346" s="427"/>
      <c r="G346" s="333" t="s">
        <v>71</v>
      </c>
      <c r="H346" s="335" t="s">
        <v>1059</v>
      </c>
      <c r="I346" s="335" t="s">
        <v>453</v>
      </c>
      <c r="J346" s="335" t="s">
        <v>894</v>
      </c>
      <c r="K346" s="225"/>
      <c r="L346" s="8"/>
      <c r="M346" s="8"/>
      <c r="N346" s="8"/>
      <c r="O346" s="8"/>
      <c r="P346" s="8"/>
      <c r="Q346" s="422"/>
    </row>
    <row r="347" spans="1:17" ht="12.75">
      <c r="A347" s="419"/>
      <c r="B347" s="430"/>
      <c r="C347" s="427"/>
      <c r="D347" s="430"/>
      <c r="E347" s="427"/>
      <c r="F347" s="427"/>
      <c r="G347" s="333" t="s">
        <v>71</v>
      </c>
      <c r="H347" s="335" t="s">
        <v>898</v>
      </c>
      <c r="I347" s="335" t="s">
        <v>901</v>
      </c>
      <c r="J347" s="335" t="s">
        <v>894</v>
      </c>
      <c r="K347" s="225"/>
      <c r="L347" s="8"/>
      <c r="M347" s="8"/>
      <c r="N347" s="8"/>
      <c r="O347" s="8"/>
      <c r="P347" s="8"/>
      <c r="Q347" s="422"/>
    </row>
    <row r="348" spans="1:17" ht="25.5">
      <c r="A348" s="419"/>
      <c r="B348" s="430"/>
      <c r="C348" s="427"/>
      <c r="D348" s="430"/>
      <c r="E348" s="427"/>
      <c r="F348" s="427"/>
      <c r="G348" s="333" t="s">
        <v>71</v>
      </c>
      <c r="H348" s="335" t="s">
        <v>1070</v>
      </c>
      <c r="I348" s="335" t="s">
        <v>1065</v>
      </c>
      <c r="J348" s="335" t="s">
        <v>894</v>
      </c>
      <c r="K348" s="225"/>
      <c r="L348" s="8"/>
      <c r="M348" s="8"/>
      <c r="N348" s="8"/>
      <c r="O348" s="8"/>
      <c r="P348" s="8"/>
      <c r="Q348" s="422"/>
    </row>
    <row r="349" spans="1:17" ht="12.75">
      <c r="A349" s="419"/>
      <c r="B349" s="430"/>
      <c r="C349" s="427"/>
      <c r="D349" s="430"/>
      <c r="E349" s="427"/>
      <c r="F349" s="427"/>
      <c r="G349" s="333" t="s">
        <v>71</v>
      </c>
      <c r="H349" s="335" t="s">
        <v>470</v>
      </c>
      <c r="I349" s="335" t="s">
        <v>471</v>
      </c>
      <c r="J349" s="335" t="s">
        <v>894</v>
      </c>
      <c r="K349" s="225"/>
      <c r="L349" s="8"/>
      <c r="M349" s="8"/>
      <c r="N349" s="8"/>
      <c r="O349" s="8"/>
      <c r="P349" s="8"/>
      <c r="Q349" s="422"/>
    </row>
    <row r="350" spans="1:17" ht="25.5">
      <c r="A350" s="419"/>
      <c r="B350" s="430"/>
      <c r="C350" s="427"/>
      <c r="D350" s="430"/>
      <c r="E350" s="427"/>
      <c r="F350" s="427"/>
      <c r="G350" s="333" t="s">
        <v>71</v>
      </c>
      <c r="H350" s="335" t="s">
        <v>1060</v>
      </c>
      <c r="I350" s="335" t="s">
        <v>1065</v>
      </c>
      <c r="J350" s="335"/>
      <c r="K350" s="225"/>
      <c r="L350" s="8"/>
      <c r="M350" s="8"/>
      <c r="N350" s="8"/>
      <c r="O350" s="8"/>
      <c r="P350" s="8"/>
      <c r="Q350" s="422"/>
    </row>
    <row r="351" spans="1:17" ht="12.75">
      <c r="A351" s="419"/>
      <c r="B351" s="430"/>
      <c r="C351" s="427"/>
      <c r="D351" s="430"/>
      <c r="E351" s="427"/>
      <c r="F351" s="427"/>
      <c r="G351" s="333" t="s">
        <v>71</v>
      </c>
      <c r="H351" s="335" t="s">
        <v>648</v>
      </c>
      <c r="I351" s="335" t="s">
        <v>471</v>
      </c>
      <c r="J351" s="335" t="s">
        <v>895</v>
      </c>
      <c r="K351" s="225"/>
      <c r="L351" s="8"/>
      <c r="M351" s="8"/>
      <c r="N351" s="8"/>
      <c r="O351" s="8"/>
      <c r="P351" s="8"/>
      <c r="Q351" s="422"/>
    </row>
    <row r="352" spans="1:17" ht="25.5">
      <c r="A352" s="419"/>
      <c r="B352" s="430"/>
      <c r="C352" s="427"/>
      <c r="D352" s="430"/>
      <c r="E352" s="427"/>
      <c r="F352" s="427"/>
      <c r="G352" s="333" t="s">
        <v>71</v>
      </c>
      <c r="H352" s="335" t="s">
        <v>568</v>
      </c>
      <c r="I352" s="335" t="s">
        <v>569</v>
      </c>
      <c r="J352" s="335" t="s">
        <v>895</v>
      </c>
      <c r="K352" s="225"/>
      <c r="L352" s="8"/>
      <c r="M352" s="8"/>
      <c r="N352" s="8"/>
      <c r="O352" s="8"/>
      <c r="P352" s="8"/>
      <c r="Q352" s="422"/>
    </row>
    <row r="353" spans="1:17" ht="25.5">
      <c r="A353" s="419"/>
      <c r="B353" s="430"/>
      <c r="C353" s="427"/>
      <c r="D353" s="430"/>
      <c r="E353" s="427"/>
      <c r="F353" s="427"/>
      <c r="G353" s="333" t="s">
        <v>71</v>
      </c>
      <c r="H353" s="335" t="s">
        <v>1061</v>
      </c>
      <c r="I353" s="335" t="s">
        <v>474</v>
      </c>
      <c r="J353" s="335" t="s">
        <v>895</v>
      </c>
      <c r="K353" s="225"/>
      <c r="L353" s="8"/>
      <c r="M353" s="8"/>
      <c r="N353" s="8"/>
      <c r="O353" s="8"/>
      <c r="P353" s="8"/>
      <c r="Q353" s="422"/>
    </row>
    <row r="354" spans="1:17" ht="38.25">
      <c r="A354" s="419"/>
      <c r="B354" s="430"/>
      <c r="C354" s="427"/>
      <c r="D354" s="430"/>
      <c r="E354" s="427"/>
      <c r="F354" s="427"/>
      <c r="G354" s="333" t="s">
        <v>71</v>
      </c>
      <c r="H354" s="335" t="s">
        <v>649</v>
      </c>
      <c r="I354" s="335" t="s">
        <v>474</v>
      </c>
      <c r="J354" s="335" t="s">
        <v>895</v>
      </c>
      <c r="K354" s="225"/>
      <c r="L354" s="8"/>
      <c r="M354" s="8"/>
      <c r="N354" s="8"/>
      <c r="O354" s="8"/>
      <c r="P354" s="8"/>
      <c r="Q354" s="422"/>
    </row>
    <row r="355" spans="1:17" ht="51.75" thickBot="1">
      <c r="A355" s="420"/>
      <c r="B355" s="431"/>
      <c r="C355" s="428"/>
      <c r="D355" s="431"/>
      <c r="E355" s="428"/>
      <c r="F355" s="428"/>
      <c r="G355" s="134" t="s">
        <v>71</v>
      </c>
      <c r="H355" s="209" t="s">
        <v>1071</v>
      </c>
      <c r="I355" s="209" t="s">
        <v>453</v>
      </c>
      <c r="J355" s="209" t="s">
        <v>895</v>
      </c>
      <c r="K355" s="226"/>
      <c r="L355" s="134"/>
      <c r="M355" s="134"/>
      <c r="N355" s="134"/>
      <c r="O355" s="134"/>
      <c r="P355" s="134"/>
      <c r="Q355" s="423"/>
    </row>
    <row r="356" spans="1:17" ht="26.25" thickBot="1">
      <c r="A356" s="359" t="s">
        <v>45</v>
      </c>
      <c r="B356" s="358" t="s">
        <v>643</v>
      </c>
      <c r="C356" s="357" t="s">
        <v>160</v>
      </c>
      <c r="D356" s="358">
        <v>2</v>
      </c>
      <c r="E356" s="357" t="s">
        <v>1082</v>
      </c>
      <c r="F356" s="357" t="s">
        <v>1084</v>
      </c>
      <c r="G356" s="362" t="s">
        <v>71</v>
      </c>
      <c r="H356" s="363" t="s">
        <v>1060</v>
      </c>
      <c r="I356" s="363" t="s">
        <v>1065</v>
      </c>
      <c r="J356" s="301"/>
      <c r="K356" s="303">
        <v>42261</v>
      </c>
      <c r="L356" s="301" t="s">
        <v>956</v>
      </c>
      <c r="M356" s="301"/>
      <c r="N356" s="301"/>
      <c r="O356" s="301"/>
      <c r="P356" s="301"/>
      <c r="Q356" s="356" t="s">
        <v>908</v>
      </c>
    </row>
    <row r="357" spans="1:17" ht="38.25">
      <c r="A357" s="418" t="s">
        <v>45</v>
      </c>
      <c r="B357" s="429" t="s">
        <v>643</v>
      </c>
      <c r="C357" s="426" t="s">
        <v>160</v>
      </c>
      <c r="D357" s="429">
        <v>2</v>
      </c>
      <c r="E357" s="426" t="s">
        <v>1082</v>
      </c>
      <c r="F357" s="426" t="s">
        <v>1086</v>
      </c>
      <c r="G357" s="330" t="s">
        <v>71</v>
      </c>
      <c r="H357" s="331" t="s">
        <v>1058</v>
      </c>
      <c r="I357" s="331" t="s">
        <v>1064</v>
      </c>
      <c r="J357" s="331" t="s">
        <v>894</v>
      </c>
      <c r="K357" s="227"/>
      <c r="L357" s="217"/>
      <c r="M357" s="217"/>
      <c r="N357" s="217"/>
      <c r="O357" s="217"/>
      <c r="P357" s="217"/>
      <c r="Q357" s="421" t="s">
        <v>985</v>
      </c>
    </row>
    <row r="358" spans="1:17" ht="39" customHeight="1">
      <c r="A358" s="419"/>
      <c r="B358" s="430"/>
      <c r="C358" s="427"/>
      <c r="D358" s="430"/>
      <c r="E358" s="427"/>
      <c r="F358" s="427"/>
      <c r="G358" s="8" t="s">
        <v>71</v>
      </c>
      <c r="H358" s="67" t="s">
        <v>1085</v>
      </c>
      <c r="I358" s="67" t="s">
        <v>1054</v>
      </c>
      <c r="J358" s="8" t="s">
        <v>894</v>
      </c>
      <c r="K358" s="225"/>
      <c r="L358" s="8"/>
      <c r="M358" s="8"/>
      <c r="N358" s="8"/>
      <c r="O358" s="8"/>
      <c r="P358" s="8"/>
      <c r="Q358" s="422"/>
    </row>
    <row r="359" spans="1:17" ht="15" customHeight="1">
      <c r="A359" s="419"/>
      <c r="B359" s="430"/>
      <c r="C359" s="427"/>
      <c r="D359" s="430"/>
      <c r="E359" s="427"/>
      <c r="F359" s="427"/>
      <c r="G359" s="333" t="s">
        <v>71</v>
      </c>
      <c r="H359" s="335" t="s">
        <v>1068</v>
      </c>
      <c r="I359" s="335" t="s">
        <v>1069</v>
      </c>
      <c r="J359" s="335" t="s">
        <v>894</v>
      </c>
      <c r="K359" s="225"/>
      <c r="L359" s="8"/>
      <c r="M359" s="8"/>
      <c r="N359" s="8"/>
      <c r="O359" s="8"/>
      <c r="P359" s="8"/>
      <c r="Q359" s="422"/>
    </row>
    <row r="360" spans="1:17" ht="15" customHeight="1">
      <c r="A360" s="419"/>
      <c r="B360" s="430"/>
      <c r="C360" s="427"/>
      <c r="D360" s="430"/>
      <c r="E360" s="427"/>
      <c r="F360" s="427"/>
      <c r="G360" s="333" t="s">
        <v>71</v>
      </c>
      <c r="H360" s="335" t="s">
        <v>898</v>
      </c>
      <c r="I360" s="335" t="s">
        <v>901</v>
      </c>
      <c r="J360" s="335" t="s">
        <v>894</v>
      </c>
      <c r="K360" s="225"/>
      <c r="L360" s="8"/>
      <c r="M360" s="8"/>
      <c r="N360" s="8"/>
      <c r="O360" s="8"/>
      <c r="P360" s="8"/>
      <c r="Q360" s="422"/>
    </row>
    <row r="361" spans="1:17" ht="15" customHeight="1">
      <c r="A361" s="419"/>
      <c r="B361" s="430"/>
      <c r="C361" s="427"/>
      <c r="D361" s="430"/>
      <c r="E361" s="427"/>
      <c r="F361" s="427"/>
      <c r="G361" s="333" t="s">
        <v>71</v>
      </c>
      <c r="H361" s="335" t="s">
        <v>470</v>
      </c>
      <c r="I361" s="335" t="s">
        <v>471</v>
      </c>
      <c r="J361" s="335" t="s">
        <v>894</v>
      </c>
      <c r="K361" s="225"/>
      <c r="L361" s="8"/>
      <c r="M361" s="8"/>
      <c r="N361" s="8"/>
      <c r="O361" s="8"/>
      <c r="P361" s="8"/>
      <c r="Q361" s="422"/>
    </row>
    <row r="362" spans="1:17" ht="26.25" customHeight="1">
      <c r="A362" s="419"/>
      <c r="B362" s="430"/>
      <c r="C362" s="427"/>
      <c r="D362" s="430"/>
      <c r="E362" s="427"/>
      <c r="F362" s="427"/>
      <c r="G362" s="333" t="s">
        <v>71</v>
      </c>
      <c r="H362" s="335" t="s">
        <v>1060</v>
      </c>
      <c r="I362" s="335" t="s">
        <v>1065</v>
      </c>
      <c r="J362" s="8"/>
      <c r="K362" s="225"/>
      <c r="L362" s="8"/>
      <c r="M362" s="8"/>
      <c r="N362" s="8"/>
      <c r="O362" s="8"/>
      <c r="P362" s="8"/>
      <c r="Q362" s="422"/>
    </row>
    <row r="363" spans="1:17" ht="26.25" customHeight="1">
      <c r="A363" s="419"/>
      <c r="B363" s="430"/>
      <c r="C363" s="427"/>
      <c r="D363" s="430"/>
      <c r="E363" s="427"/>
      <c r="F363" s="427"/>
      <c r="G363" s="333" t="s">
        <v>71</v>
      </c>
      <c r="H363" s="335" t="s">
        <v>568</v>
      </c>
      <c r="I363" s="335" t="s">
        <v>569</v>
      </c>
      <c r="J363" s="335" t="s">
        <v>895</v>
      </c>
      <c r="K363" s="225"/>
      <c r="L363" s="8"/>
      <c r="M363" s="8"/>
      <c r="N363" s="8"/>
      <c r="O363" s="8"/>
      <c r="P363" s="8"/>
      <c r="Q363" s="422"/>
    </row>
    <row r="364" spans="1:17" ht="39.75" customHeight="1" thickBot="1">
      <c r="A364" s="420"/>
      <c r="B364" s="431"/>
      <c r="C364" s="428"/>
      <c r="D364" s="431"/>
      <c r="E364" s="428"/>
      <c r="F364" s="428"/>
      <c r="G364" s="350" t="s">
        <v>71</v>
      </c>
      <c r="H364" s="351" t="s">
        <v>649</v>
      </c>
      <c r="I364" s="351" t="s">
        <v>474</v>
      </c>
      <c r="J364" s="351" t="s">
        <v>895</v>
      </c>
      <c r="K364" s="226">
        <v>42305</v>
      </c>
      <c r="L364" s="134"/>
      <c r="M364" s="134"/>
      <c r="N364" s="134"/>
      <c r="O364" s="134"/>
      <c r="P364" s="134"/>
      <c r="Q364" s="423"/>
    </row>
    <row r="365" spans="1:17" ht="26.25" thickBot="1">
      <c r="A365" s="364" t="s">
        <v>45</v>
      </c>
      <c r="B365" s="365" t="s">
        <v>643</v>
      </c>
      <c r="C365" s="353" t="s">
        <v>160</v>
      </c>
      <c r="D365" s="365">
        <v>2</v>
      </c>
      <c r="E365" s="353" t="s">
        <v>1082</v>
      </c>
      <c r="F365" s="353" t="s">
        <v>1087</v>
      </c>
      <c r="G365" s="340" t="s">
        <v>71</v>
      </c>
      <c r="H365" s="341" t="s">
        <v>1060</v>
      </c>
      <c r="I365" s="341" t="s">
        <v>1065</v>
      </c>
      <c r="J365" s="340"/>
      <c r="K365" s="354"/>
      <c r="L365" s="340"/>
      <c r="M365" s="340"/>
      <c r="N365" s="340"/>
      <c r="O365" s="340"/>
      <c r="P365" s="340"/>
      <c r="Q365" s="355" t="s">
        <v>545</v>
      </c>
    </row>
    <row r="366" spans="1:17" ht="25.5">
      <c r="A366" s="444" t="s">
        <v>45</v>
      </c>
      <c r="B366" s="449" t="s">
        <v>643</v>
      </c>
      <c r="C366" s="447" t="s">
        <v>160</v>
      </c>
      <c r="D366" s="449">
        <v>3</v>
      </c>
      <c r="E366" s="447" t="s">
        <v>1090</v>
      </c>
      <c r="F366" s="447" t="s">
        <v>1089</v>
      </c>
      <c r="G366" s="217" t="s">
        <v>71</v>
      </c>
      <c r="H366" s="218" t="s">
        <v>363</v>
      </c>
      <c r="I366" s="218" t="s">
        <v>499</v>
      </c>
      <c r="J366" s="217" t="s">
        <v>895</v>
      </c>
      <c r="K366" s="227">
        <v>42284</v>
      </c>
      <c r="L366" s="218" t="s">
        <v>921</v>
      </c>
      <c r="M366" s="217"/>
      <c r="N366" s="217"/>
      <c r="O366" s="217"/>
      <c r="P366" s="217"/>
      <c r="Q366" s="421" t="s">
        <v>546</v>
      </c>
    </row>
    <row r="367" spans="1:17" ht="27" customHeight="1" thickBot="1">
      <c r="A367" s="463"/>
      <c r="B367" s="477"/>
      <c r="C367" s="476"/>
      <c r="D367" s="477"/>
      <c r="E367" s="476"/>
      <c r="F367" s="476"/>
      <c r="G367" s="134" t="s">
        <v>71</v>
      </c>
      <c r="H367" s="209" t="s">
        <v>1088</v>
      </c>
      <c r="I367" s="209" t="s">
        <v>471</v>
      </c>
      <c r="J367" s="134" t="s">
        <v>895</v>
      </c>
      <c r="K367" s="226">
        <v>42275</v>
      </c>
      <c r="L367" s="209" t="s">
        <v>921</v>
      </c>
      <c r="M367" s="134"/>
      <c r="N367" s="134"/>
      <c r="O367" s="134"/>
      <c r="P367" s="134"/>
      <c r="Q367" s="423"/>
    </row>
    <row r="368" spans="1:17" ht="26.25" thickBot="1">
      <c r="A368" s="304" t="s">
        <v>45</v>
      </c>
      <c r="B368" s="305" t="s">
        <v>643</v>
      </c>
      <c r="C368" s="306" t="s">
        <v>160</v>
      </c>
      <c r="D368" s="305">
        <v>3</v>
      </c>
      <c r="E368" s="306" t="s">
        <v>1090</v>
      </c>
      <c r="F368" s="306" t="s">
        <v>1091</v>
      </c>
      <c r="G368" s="229" t="s">
        <v>71</v>
      </c>
      <c r="H368" s="230" t="s">
        <v>1088</v>
      </c>
      <c r="I368" s="230" t="s">
        <v>471</v>
      </c>
      <c r="J368" s="229" t="s">
        <v>895</v>
      </c>
      <c r="K368" s="231">
        <v>42275</v>
      </c>
      <c r="L368" s="230" t="s">
        <v>921</v>
      </c>
      <c r="M368" s="229"/>
      <c r="N368" s="229"/>
      <c r="O368" s="229"/>
      <c r="P368" s="229"/>
      <c r="Q368" s="298" t="s">
        <v>908</v>
      </c>
    </row>
    <row r="369" spans="1:17" ht="25.5">
      <c r="A369" s="470" t="s">
        <v>45</v>
      </c>
      <c r="B369" s="467" t="s">
        <v>643</v>
      </c>
      <c r="C369" s="464" t="s">
        <v>160</v>
      </c>
      <c r="D369" s="467">
        <v>3</v>
      </c>
      <c r="E369" s="464" t="s">
        <v>1090</v>
      </c>
      <c r="F369" s="464" t="s">
        <v>1096</v>
      </c>
      <c r="G369" s="315" t="s">
        <v>71</v>
      </c>
      <c r="H369" s="316" t="s">
        <v>1092</v>
      </c>
      <c r="I369" s="316" t="s">
        <v>1064</v>
      </c>
      <c r="J369" s="366" t="s">
        <v>894</v>
      </c>
      <c r="K369" s="317">
        <v>42276</v>
      </c>
      <c r="L369" s="315" t="s">
        <v>920</v>
      </c>
      <c r="M369" s="315"/>
      <c r="N369" s="315"/>
      <c r="O369" s="315"/>
      <c r="P369" s="315"/>
      <c r="Q369" s="473"/>
    </row>
    <row r="370" spans="1:17" ht="39" customHeight="1">
      <c r="A370" s="471"/>
      <c r="B370" s="468"/>
      <c r="C370" s="465"/>
      <c r="D370" s="468"/>
      <c r="E370" s="465"/>
      <c r="F370" s="465"/>
      <c r="G370" s="318" t="s">
        <v>71</v>
      </c>
      <c r="H370" s="320" t="s">
        <v>649</v>
      </c>
      <c r="I370" s="320" t="s">
        <v>451</v>
      </c>
      <c r="J370" s="318" t="s">
        <v>894</v>
      </c>
      <c r="K370" s="319">
        <v>42336</v>
      </c>
      <c r="L370" s="318" t="s">
        <v>920</v>
      </c>
      <c r="M370" s="318"/>
      <c r="N370" s="318"/>
      <c r="O370" s="318"/>
      <c r="P370" s="318"/>
      <c r="Q370" s="474"/>
    </row>
    <row r="371" spans="1:17" ht="15" customHeight="1">
      <c r="A371" s="471"/>
      <c r="B371" s="468"/>
      <c r="C371" s="465"/>
      <c r="D371" s="468"/>
      <c r="E371" s="465"/>
      <c r="F371" s="465"/>
      <c r="G371" s="318" t="s">
        <v>71</v>
      </c>
      <c r="H371" s="320" t="s">
        <v>1093</v>
      </c>
      <c r="I371" s="320" t="s">
        <v>474</v>
      </c>
      <c r="J371" s="318" t="s">
        <v>894</v>
      </c>
      <c r="K371" s="319">
        <v>42326</v>
      </c>
      <c r="L371" s="318" t="s">
        <v>920</v>
      </c>
      <c r="M371" s="318"/>
      <c r="N371" s="318"/>
      <c r="O371" s="318"/>
      <c r="P371" s="318"/>
      <c r="Q371" s="474"/>
    </row>
    <row r="372" spans="1:17" ht="39" customHeight="1">
      <c r="A372" s="471"/>
      <c r="B372" s="468"/>
      <c r="C372" s="465"/>
      <c r="D372" s="468"/>
      <c r="E372" s="465"/>
      <c r="F372" s="465"/>
      <c r="G372" s="318" t="s">
        <v>71</v>
      </c>
      <c r="H372" s="320" t="s">
        <v>1085</v>
      </c>
      <c r="I372" s="320" t="s">
        <v>1054</v>
      </c>
      <c r="J372" s="318" t="s">
        <v>894</v>
      </c>
      <c r="K372" s="319">
        <v>42277</v>
      </c>
      <c r="L372" s="318" t="s">
        <v>920</v>
      </c>
      <c r="M372" s="318"/>
      <c r="N372" s="318"/>
      <c r="O372" s="318"/>
      <c r="P372" s="318"/>
      <c r="Q372" s="474"/>
    </row>
    <row r="373" spans="1:17" ht="15" customHeight="1">
      <c r="A373" s="471"/>
      <c r="B373" s="468"/>
      <c r="C373" s="465"/>
      <c r="D373" s="468"/>
      <c r="E373" s="465"/>
      <c r="F373" s="465"/>
      <c r="G373" s="318" t="s">
        <v>71</v>
      </c>
      <c r="H373" s="320" t="s">
        <v>1094</v>
      </c>
      <c r="I373" s="320" t="s">
        <v>451</v>
      </c>
      <c r="J373" s="318" t="s">
        <v>895</v>
      </c>
      <c r="K373" s="319">
        <v>42275</v>
      </c>
      <c r="L373" s="318" t="s">
        <v>920</v>
      </c>
      <c r="M373" s="318"/>
      <c r="N373" s="318"/>
      <c r="O373" s="318"/>
      <c r="P373" s="318"/>
      <c r="Q373" s="474"/>
    </row>
    <row r="374" spans="1:17" ht="26.25" customHeight="1">
      <c r="A374" s="471"/>
      <c r="B374" s="468"/>
      <c r="C374" s="465"/>
      <c r="D374" s="468"/>
      <c r="E374" s="465"/>
      <c r="F374" s="465"/>
      <c r="G374" s="318" t="s">
        <v>71</v>
      </c>
      <c r="H374" s="320" t="s">
        <v>363</v>
      </c>
      <c r="I374" s="320" t="s">
        <v>499</v>
      </c>
      <c r="J374" s="318" t="s">
        <v>895</v>
      </c>
      <c r="K374" s="319"/>
      <c r="L374" s="318"/>
      <c r="M374" s="318"/>
      <c r="N374" s="318"/>
      <c r="O374" s="318"/>
      <c r="P374" s="318"/>
      <c r="Q374" s="474"/>
    </row>
    <row r="375" spans="1:17" ht="21" customHeight="1">
      <c r="A375" s="471"/>
      <c r="B375" s="468"/>
      <c r="C375" s="465"/>
      <c r="D375" s="468"/>
      <c r="E375" s="465"/>
      <c r="F375" s="465"/>
      <c r="G375" s="318" t="s">
        <v>71</v>
      </c>
      <c r="H375" s="320" t="s">
        <v>1088</v>
      </c>
      <c r="I375" s="320" t="s">
        <v>471</v>
      </c>
      <c r="J375" s="318" t="s">
        <v>895</v>
      </c>
      <c r="K375" s="319">
        <v>42311</v>
      </c>
      <c r="L375" s="320" t="s">
        <v>921</v>
      </c>
      <c r="M375" s="318"/>
      <c r="N375" s="318"/>
      <c r="O375" s="318"/>
      <c r="P375" s="318"/>
      <c r="Q375" s="474"/>
    </row>
    <row r="376" spans="1:17" ht="21" customHeight="1" thickBot="1">
      <c r="A376" s="472"/>
      <c r="B376" s="469"/>
      <c r="C376" s="466"/>
      <c r="D376" s="469"/>
      <c r="E376" s="466"/>
      <c r="F376" s="466"/>
      <c r="G376" s="324" t="s">
        <v>71</v>
      </c>
      <c r="H376" s="325" t="s">
        <v>1095</v>
      </c>
      <c r="I376" s="325" t="s">
        <v>498</v>
      </c>
      <c r="J376" s="324" t="s">
        <v>895</v>
      </c>
      <c r="K376" s="326">
        <v>42297</v>
      </c>
      <c r="L376" s="325" t="s">
        <v>921</v>
      </c>
      <c r="M376" s="324"/>
      <c r="N376" s="324"/>
      <c r="O376" s="324"/>
      <c r="P376" s="324"/>
      <c r="Q376" s="475"/>
    </row>
    <row r="377" spans="1:17" ht="12.75">
      <c r="A377" s="460" t="s">
        <v>45</v>
      </c>
      <c r="B377" s="454" t="s">
        <v>643</v>
      </c>
      <c r="C377" s="457" t="s">
        <v>160</v>
      </c>
      <c r="D377" s="454">
        <v>3</v>
      </c>
      <c r="E377" s="451" t="s">
        <v>1090</v>
      </c>
      <c r="F377" s="451" t="s">
        <v>1097</v>
      </c>
      <c r="G377" s="367" t="s">
        <v>71</v>
      </c>
      <c r="H377" s="368" t="s">
        <v>1093</v>
      </c>
      <c r="I377" s="368" t="s">
        <v>474</v>
      </c>
      <c r="J377" s="367" t="s">
        <v>894</v>
      </c>
      <c r="K377" s="369">
        <v>42292</v>
      </c>
      <c r="L377" s="367" t="s">
        <v>920</v>
      </c>
      <c r="M377" s="367"/>
      <c r="N377" s="367"/>
      <c r="O377" s="367"/>
      <c r="P377" s="367"/>
      <c r="Q377" s="424" t="s">
        <v>908</v>
      </c>
    </row>
    <row r="378" spans="1:17" ht="26.25" customHeight="1">
      <c r="A378" s="461"/>
      <c r="B378" s="455"/>
      <c r="C378" s="458"/>
      <c r="D378" s="455"/>
      <c r="E378" s="452"/>
      <c r="F378" s="452"/>
      <c r="G378" s="370" t="s">
        <v>71</v>
      </c>
      <c r="H378" s="371" t="s">
        <v>363</v>
      </c>
      <c r="I378" s="371" t="s">
        <v>499</v>
      </c>
      <c r="J378" s="370" t="s">
        <v>895</v>
      </c>
      <c r="K378" s="372">
        <v>42284</v>
      </c>
      <c r="L378" s="371" t="s">
        <v>921</v>
      </c>
      <c r="M378" s="370"/>
      <c r="N378" s="370"/>
      <c r="O378" s="370"/>
      <c r="P378" s="370"/>
      <c r="Q378" s="425"/>
    </row>
    <row r="379" spans="1:17" ht="26.25" customHeight="1">
      <c r="A379" s="461"/>
      <c r="B379" s="455"/>
      <c r="C379" s="458"/>
      <c r="D379" s="455"/>
      <c r="E379" s="452"/>
      <c r="F379" s="452"/>
      <c r="G379" s="370" t="s">
        <v>71</v>
      </c>
      <c r="H379" s="371" t="s">
        <v>1088</v>
      </c>
      <c r="I379" s="371" t="s">
        <v>471</v>
      </c>
      <c r="J379" s="370" t="s">
        <v>895</v>
      </c>
      <c r="K379" s="372">
        <v>42311</v>
      </c>
      <c r="L379" s="371" t="s">
        <v>921</v>
      </c>
      <c r="M379" s="370"/>
      <c r="N379" s="370"/>
      <c r="O379" s="370"/>
      <c r="P379" s="370"/>
      <c r="Q379" s="425"/>
    </row>
    <row r="380" spans="1:17" ht="27" customHeight="1" thickBot="1">
      <c r="A380" s="462"/>
      <c r="B380" s="456"/>
      <c r="C380" s="459"/>
      <c r="D380" s="456"/>
      <c r="E380" s="453"/>
      <c r="F380" s="453"/>
      <c r="G380" s="373" t="s">
        <v>71</v>
      </c>
      <c r="H380" s="374" t="s">
        <v>1095</v>
      </c>
      <c r="I380" s="374" t="s">
        <v>498</v>
      </c>
      <c r="J380" s="373" t="s">
        <v>895</v>
      </c>
      <c r="K380" s="375">
        <v>42277</v>
      </c>
      <c r="L380" s="374" t="s">
        <v>921</v>
      </c>
      <c r="M380" s="373"/>
      <c r="N380" s="373"/>
      <c r="O380" s="373"/>
      <c r="P380" s="373"/>
      <c r="Q380" s="446"/>
    </row>
    <row r="381" spans="1:17" ht="38.25">
      <c r="A381" s="444" t="s">
        <v>45</v>
      </c>
      <c r="B381" s="449" t="s">
        <v>643</v>
      </c>
      <c r="C381" s="447" t="s">
        <v>160</v>
      </c>
      <c r="D381" s="449">
        <v>3</v>
      </c>
      <c r="E381" s="447" t="s">
        <v>1090</v>
      </c>
      <c r="F381" s="447" t="s">
        <v>1098</v>
      </c>
      <c r="G381" s="367" t="s">
        <v>71</v>
      </c>
      <c r="H381" s="368" t="s">
        <v>1085</v>
      </c>
      <c r="I381" s="368" t="s">
        <v>1054</v>
      </c>
      <c r="J381" s="367" t="s">
        <v>894</v>
      </c>
      <c r="K381" s="227"/>
      <c r="L381" s="217"/>
      <c r="M381" s="217"/>
      <c r="N381" s="217"/>
      <c r="O381" s="217"/>
      <c r="P381" s="217"/>
      <c r="Q381" s="421" t="s">
        <v>985</v>
      </c>
    </row>
    <row r="382" spans="1:17" ht="15" customHeight="1">
      <c r="A382" s="445"/>
      <c r="B382" s="450"/>
      <c r="C382" s="448"/>
      <c r="D382" s="450"/>
      <c r="E382" s="448"/>
      <c r="F382" s="448"/>
      <c r="G382" s="370" t="s">
        <v>71</v>
      </c>
      <c r="H382" s="371" t="s">
        <v>1094</v>
      </c>
      <c r="I382" s="371" t="s">
        <v>451</v>
      </c>
      <c r="J382" s="370" t="s">
        <v>895</v>
      </c>
      <c r="K382" s="225"/>
      <c r="L382" s="8"/>
      <c r="M382" s="8"/>
      <c r="N382" s="8"/>
      <c r="O382" s="8"/>
      <c r="P382" s="8"/>
      <c r="Q382" s="422"/>
    </row>
    <row r="383" spans="1:17" ht="15.75" customHeight="1" thickBot="1">
      <c r="A383" s="445"/>
      <c r="B383" s="450"/>
      <c r="C383" s="448"/>
      <c r="D383" s="450"/>
      <c r="E383" s="448"/>
      <c r="F383" s="448"/>
      <c r="G383" s="376" t="s">
        <v>71</v>
      </c>
      <c r="H383" s="377" t="s">
        <v>1088</v>
      </c>
      <c r="I383" s="377" t="s">
        <v>471</v>
      </c>
      <c r="J383" s="376" t="s">
        <v>895</v>
      </c>
      <c r="K383" s="294"/>
      <c r="L383" s="293"/>
      <c r="M383" s="293"/>
      <c r="N383" s="293"/>
      <c r="O383" s="293"/>
      <c r="P383" s="293"/>
      <c r="Q383" s="422"/>
    </row>
    <row r="384" spans="1:17" ht="25.5" customHeight="1">
      <c r="A384" s="418" t="s">
        <v>45</v>
      </c>
      <c r="B384" s="429" t="s">
        <v>643</v>
      </c>
      <c r="C384" s="426" t="s">
        <v>160</v>
      </c>
      <c r="D384" s="429">
        <v>3</v>
      </c>
      <c r="E384" s="426" t="s">
        <v>1090</v>
      </c>
      <c r="F384" s="426" t="s">
        <v>1100</v>
      </c>
      <c r="G384" s="217" t="s">
        <v>71</v>
      </c>
      <c r="H384" s="218" t="s">
        <v>1099</v>
      </c>
      <c r="I384" s="218" t="s">
        <v>1065</v>
      </c>
      <c r="J384" s="217"/>
      <c r="K384" s="227"/>
      <c r="L384" s="217"/>
      <c r="M384" s="217"/>
      <c r="N384" s="217"/>
      <c r="O384" s="217"/>
      <c r="P384" s="217"/>
      <c r="Q384" s="421" t="s">
        <v>1101</v>
      </c>
    </row>
    <row r="385" spans="1:17" ht="15.75" customHeight="1">
      <c r="A385" s="419"/>
      <c r="B385" s="430"/>
      <c r="C385" s="427"/>
      <c r="D385" s="430"/>
      <c r="E385" s="427"/>
      <c r="F385" s="427"/>
      <c r="G385" s="370" t="s">
        <v>71</v>
      </c>
      <c r="H385" s="371" t="s">
        <v>1093</v>
      </c>
      <c r="I385" s="371" t="s">
        <v>474</v>
      </c>
      <c r="J385" s="370" t="s">
        <v>894</v>
      </c>
      <c r="K385" s="225"/>
      <c r="L385" s="8"/>
      <c r="M385" s="8"/>
      <c r="N385" s="8"/>
      <c r="O385" s="8"/>
      <c r="P385" s="8"/>
      <c r="Q385" s="422"/>
    </row>
    <row r="386" spans="1:17" ht="39" customHeight="1">
      <c r="A386" s="419"/>
      <c r="B386" s="430"/>
      <c r="C386" s="427"/>
      <c r="D386" s="430"/>
      <c r="E386" s="427"/>
      <c r="F386" s="427"/>
      <c r="G386" s="370" t="s">
        <v>71</v>
      </c>
      <c r="H386" s="371" t="s">
        <v>1085</v>
      </c>
      <c r="I386" s="371" t="s">
        <v>1054</v>
      </c>
      <c r="J386" s="370" t="s">
        <v>894</v>
      </c>
      <c r="K386" s="225"/>
      <c r="L386" s="8"/>
      <c r="M386" s="8"/>
      <c r="N386" s="8"/>
      <c r="O386" s="8"/>
      <c r="P386" s="8"/>
      <c r="Q386" s="422"/>
    </row>
    <row r="387" spans="1:17" ht="15" customHeight="1">
      <c r="A387" s="419"/>
      <c r="B387" s="430"/>
      <c r="C387" s="427"/>
      <c r="D387" s="430"/>
      <c r="E387" s="427"/>
      <c r="F387" s="427"/>
      <c r="G387" s="370" t="s">
        <v>71</v>
      </c>
      <c r="H387" s="371" t="s">
        <v>1094</v>
      </c>
      <c r="I387" s="371" t="s">
        <v>451</v>
      </c>
      <c r="J387" s="370" t="s">
        <v>895</v>
      </c>
      <c r="K387" s="225"/>
      <c r="L387" s="8"/>
      <c r="M387" s="8"/>
      <c r="N387" s="8"/>
      <c r="O387" s="8"/>
      <c r="P387" s="8"/>
      <c r="Q387" s="422"/>
    </row>
    <row r="388" spans="1:17" ht="15.75" customHeight="1">
      <c r="A388" s="419"/>
      <c r="B388" s="430"/>
      <c r="C388" s="427"/>
      <c r="D388" s="430"/>
      <c r="E388" s="427"/>
      <c r="F388" s="427"/>
      <c r="G388" s="370" t="s">
        <v>71</v>
      </c>
      <c r="H388" s="371" t="s">
        <v>1088</v>
      </c>
      <c r="I388" s="371" t="s">
        <v>471</v>
      </c>
      <c r="J388" s="370" t="s">
        <v>895</v>
      </c>
      <c r="K388" s="225"/>
      <c r="L388" s="8"/>
      <c r="M388" s="8"/>
      <c r="N388" s="8"/>
      <c r="O388" s="8"/>
      <c r="P388" s="8"/>
      <c r="Q388" s="422"/>
    </row>
    <row r="389" spans="1:17" ht="15.75" customHeight="1" thickBot="1">
      <c r="A389" s="443"/>
      <c r="B389" s="442"/>
      <c r="C389" s="441"/>
      <c r="D389" s="442"/>
      <c r="E389" s="441"/>
      <c r="F389" s="441"/>
      <c r="G389" s="376" t="s">
        <v>71</v>
      </c>
      <c r="H389" s="377" t="s">
        <v>1095</v>
      </c>
      <c r="I389" s="377" t="s">
        <v>498</v>
      </c>
      <c r="J389" s="376" t="s">
        <v>895</v>
      </c>
      <c r="K389" s="294"/>
      <c r="L389" s="293"/>
      <c r="M389" s="293"/>
      <c r="N389" s="293"/>
      <c r="O389" s="293"/>
      <c r="P389" s="293"/>
      <c r="Q389" s="422"/>
    </row>
    <row r="390" spans="1:17" ht="26.25" thickBot="1">
      <c r="A390" s="359" t="s">
        <v>45</v>
      </c>
      <c r="B390" s="358" t="s">
        <v>643</v>
      </c>
      <c r="C390" s="357" t="s">
        <v>160</v>
      </c>
      <c r="D390" s="358">
        <v>3</v>
      </c>
      <c r="E390" s="357" t="s">
        <v>1090</v>
      </c>
      <c r="F390" s="357" t="s">
        <v>1102</v>
      </c>
      <c r="G390" s="378" t="s">
        <v>71</v>
      </c>
      <c r="H390" s="379" t="s">
        <v>1095</v>
      </c>
      <c r="I390" s="379" t="s">
        <v>498</v>
      </c>
      <c r="J390" s="378" t="s">
        <v>895</v>
      </c>
      <c r="K390" s="303">
        <v>42277</v>
      </c>
      <c r="L390" s="301" t="s">
        <v>956</v>
      </c>
      <c r="M390" s="301"/>
      <c r="N390" s="301"/>
      <c r="O390" s="301"/>
      <c r="P390" s="301"/>
      <c r="Q390" s="356" t="s">
        <v>908</v>
      </c>
    </row>
    <row r="391" spans="1:17" ht="26.25" thickBot="1">
      <c r="A391" s="359" t="s">
        <v>45</v>
      </c>
      <c r="B391" s="358" t="s">
        <v>643</v>
      </c>
      <c r="C391" s="357" t="s">
        <v>160</v>
      </c>
      <c r="D391" s="358">
        <v>3</v>
      </c>
      <c r="E391" s="357" t="s">
        <v>1104</v>
      </c>
      <c r="F391" s="357" t="s">
        <v>1103</v>
      </c>
      <c r="G391" s="378" t="s">
        <v>71</v>
      </c>
      <c r="H391" s="379" t="s">
        <v>1088</v>
      </c>
      <c r="I391" s="379" t="s">
        <v>471</v>
      </c>
      <c r="J391" s="378" t="s">
        <v>895</v>
      </c>
      <c r="K391" s="303">
        <v>42276</v>
      </c>
      <c r="L391" s="302" t="s">
        <v>921</v>
      </c>
      <c r="M391" s="301"/>
      <c r="N391" s="301"/>
      <c r="O391" s="301"/>
      <c r="P391" s="301"/>
      <c r="Q391" s="356" t="s">
        <v>546</v>
      </c>
    </row>
    <row r="392" spans="1:17" ht="26.25" thickBot="1">
      <c r="A392" s="359" t="s">
        <v>45</v>
      </c>
      <c r="B392" s="358" t="s">
        <v>643</v>
      </c>
      <c r="C392" s="357" t="s">
        <v>160</v>
      </c>
      <c r="D392" s="358">
        <v>3</v>
      </c>
      <c r="E392" s="357" t="s">
        <v>1104</v>
      </c>
      <c r="F392" s="357" t="s">
        <v>1105</v>
      </c>
      <c r="G392" s="362" t="s">
        <v>71</v>
      </c>
      <c r="H392" s="363" t="s">
        <v>898</v>
      </c>
      <c r="I392" s="363" t="s">
        <v>901</v>
      </c>
      <c r="J392" s="363" t="s">
        <v>894</v>
      </c>
      <c r="K392" s="303">
        <v>42296</v>
      </c>
      <c r="L392" s="301" t="s">
        <v>920</v>
      </c>
      <c r="M392" s="301"/>
      <c r="N392" s="301"/>
      <c r="O392" s="301"/>
      <c r="P392" s="301"/>
      <c r="Q392" s="356" t="s">
        <v>546</v>
      </c>
    </row>
    <row r="393" spans="1:17" ht="25.5">
      <c r="A393" s="438" t="s">
        <v>45</v>
      </c>
      <c r="B393" s="435" t="s">
        <v>643</v>
      </c>
      <c r="C393" s="432" t="s">
        <v>160</v>
      </c>
      <c r="D393" s="435">
        <v>3</v>
      </c>
      <c r="E393" s="432" t="s">
        <v>1104</v>
      </c>
      <c r="F393" s="432" t="s">
        <v>1107</v>
      </c>
      <c r="G393" s="367" t="s">
        <v>71</v>
      </c>
      <c r="H393" s="368" t="s">
        <v>1092</v>
      </c>
      <c r="I393" s="368" t="s">
        <v>1064</v>
      </c>
      <c r="J393" s="380" t="s">
        <v>894</v>
      </c>
      <c r="K393" s="369">
        <v>42276</v>
      </c>
      <c r="L393" s="367" t="s">
        <v>920</v>
      </c>
      <c r="M393" s="367"/>
      <c r="N393" s="367"/>
      <c r="O393" s="367"/>
      <c r="P393" s="367"/>
      <c r="Q393" s="424" t="s">
        <v>908</v>
      </c>
    </row>
    <row r="394" spans="1:17" ht="15" customHeight="1">
      <c r="A394" s="439"/>
      <c r="B394" s="436"/>
      <c r="C394" s="433"/>
      <c r="D394" s="436"/>
      <c r="E394" s="433"/>
      <c r="F394" s="433"/>
      <c r="G394" s="370" t="s">
        <v>71</v>
      </c>
      <c r="H394" s="371" t="s">
        <v>1093</v>
      </c>
      <c r="I394" s="371" t="s">
        <v>474</v>
      </c>
      <c r="J394" s="370" t="s">
        <v>894</v>
      </c>
      <c r="K394" s="372">
        <v>42326</v>
      </c>
      <c r="L394" s="370" t="s">
        <v>920</v>
      </c>
      <c r="M394" s="370"/>
      <c r="N394" s="370"/>
      <c r="O394" s="370"/>
      <c r="P394" s="370"/>
      <c r="Q394" s="425"/>
    </row>
    <row r="395" spans="1:17" ht="15" customHeight="1">
      <c r="A395" s="439"/>
      <c r="B395" s="436"/>
      <c r="C395" s="433"/>
      <c r="D395" s="436"/>
      <c r="E395" s="433"/>
      <c r="F395" s="433"/>
      <c r="G395" s="370" t="s">
        <v>71</v>
      </c>
      <c r="H395" s="371" t="s">
        <v>898</v>
      </c>
      <c r="I395" s="371" t="s">
        <v>901</v>
      </c>
      <c r="J395" s="371" t="s">
        <v>894</v>
      </c>
      <c r="K395" s="372">
        <v>42276</v>
      </c>
      <c r="L395" s="370" t="s">
        <v>920</v>
      </c>
      <c r="M395" s="370"/>
      <c r="N395" s="370"/>
      <c r="O395" s="370"/>
      <c r="P395" s="370"/>
      <c r="Q395" s="425"/>
    </row>
    <row r="396" spans="1:17" ht="39" customHeight="1">
      <c r="A396" s="439"/>
      <c r="B396" s="436"/>
      <c r="C396" s="433"/>
      <c r="D396" s="436"/>
      <c r="E396" s="433"/>
      <c r="F396" s="433"/>
      <c r="G396" s="370" t="s">
        <v>71</v>
      </c>
      <c r="H396" s="371" t="s">
        <v>1059</v>
      </c>
      <c r="I396" s="371" t="s">
        <v>453</v>
      </c>
      <c r="J396" s="370" t="s">
        <v>894</v>
      </c>
      <c r="K396" s="372">
        <v>42269</v>
      </c>
      <c r="L396" s="370" t="s">
        <v>920</v>
      </c>
      <c r="M396" s="370"/>
      <c r="N396" s="370"/>
      <c r="O396" s="370"/>
      <c r="P396" s="370"/>
      <c r="Q396" s="425"/>
    </row>
    <row r="397" spans="1:17" ht="26.25" customHeight="1">
      <c r="A397" s="439"/>
      <c r="B397" s="436"/>
      <c r="C397" s="433"/>
      <c r="D397" s="436"/>
      <c r="E397" s="433"/>
      <c r="F397" s="433"/>
      <c r="G397" s="370" t="s">
        <v>71</v>
      </c>
      <c r="H397" s="371" t="s">
        <v>363</v>
      </c>
      <c r="I397" s="371" t="s">
        <v>499</v>
      </c>
      <c r="J397" s="370" t="s">
        <v>895</v>
      </c>
      <c r="K397" s="372">
        <v>42306</v>
      </c>
      <c r="L397" s="371" t="s">
        <v>921</v>
      </c>
      <c r="M397" s="370"/>
      <c r="N397" s="370"/>
      <c r="O397" s="370"/>
      <c r="P397" s="370"/>
      <c r="Q397" s="425"/>
    </row>
    <row r="398" spans="1:17" ht="26.25" customHeight="1">
      <c r="A398" s="439"/>
      <c r="B398" s="436"/>
      <c r="C398" s="433"/>
      <c r="D398" s="436"/>
      <c r="E398" s="433"/>
      <c r="F398" s="433"/>
      <c r="G398" s="370" t="s">
        <v>71</v>
      </c>
      <c r="H398" s="371" t="s">
        <v>1106</v>
      </c>
      <c r="I398" s="371" t="s">
        <v>451</v>
      </c>
      <c r="J398" s="370" t="s">
        <v>895</v>
      </c>
      <c r="K398" s="372">
        <v>42275</v>
      </c>
      <c r="L398" s="371" t="s">
        <v>921</v>
      </c>
      <c r="M398" s="370"/>
      <c r="N398" s="370"/>
      <c r="O398" s="370"/>
      <c r="P398" s="370"/>
      <c r="Q398" s="425"/>
    </row>
    <row r="399" spans="1:17" ht="26.25" customHeight="1">
      <c r="A399" s="439"/>
      <c r="B399" s="436"/>
      <c r="C399" s="433"/>
      <c r="D399" s="436"/>
      <c r="E399" s="433"/>
      <c r="F399" s="433"/>
      <c r="G399" s="370" t="s">
        <v>71</v>
      </c>
      <c r="H399" s="371" t="s">
        <v>1088</v>
      </c>
      <c r="I399" s="371" t="s">
        <v>471</v>
      </c>
      <c r="J399" s="370" t="s">
        <v>895</v>
      </c>
      <c r="K399" s="372">
        <v>42311</v>
      </c>
      <c r="L399" s="371" t="s">
        <v>921</v>
      </c>
      <c r="M399" s="370"/>
      <c r="N399" s="370"/>
      <c r="O399" s="370"/>
      <c r="P399" s="370"/>
      <c r="Q399" s="425"/>
    </row>
    <row r="400" spans="1:17" ht="27" customHeight="1" thickBot="1">
      <c r="A400" s="440"/>
      <c r="B400" s="437"/>
      <c r="C400" s="434"/>
      <c r="D400" s="437"/>
      <c r="E400" s="434"/>
      <c r="F400" s="434"/>
      <c r="G400" s="376" t="s">
        <v>71</v>
      </c>
      <c r="H400" s="377" t="s">
        <v>1095</v>
      </c>
      <c r="I400" s="377" t="s">
        <v>498</v>
      </c>
      <c r="J400" s="376" t="s">
        <v>895</v>
      </c>
      <c r="K400" s="381">
        <v>42279</v>
      </c>
      <c r="L400" s="377" t="s">
        <v>921</v>
      </c>
      <c r="M400" s="376"/>
      <c r="N400" s="376"/>
      <c r="O400" s="376"/>
      <c r="P400" s="376"/>
      <c r="Q400" s="425"/>
    </row>
    <row r="401" spans="1:17" ht="26.25" thickBot="1">
      <c r="A401" s="359" t="s">
        <v>45</v>
      </c>
      <c r="B401" s="358" t="s">
        <v>643</v>
      </c>
      <c r="C401" s="357" t="s">
        <v>160</v>
      </c>
      <c r="D401" s="358">
        <v>3</v>
      </c>
      <c r="E401" s="357" t="s">
        <v>1104</v>
      </c>
      <c r="F401" s="357" t="s">
        <v>1108</v>
      </c>
      <c r="G401" s="378" t="s">
        <v>71</v>
      </c>
      <c r="H401" s="379" t="s">
        <v>898</v>
      </c>
      <c r="I401" s="379" t="s">
        <v>901</v>
      </c>
      <c r="J401" s="379" t="s">
        <v>894</v>
      </c>
      <c r="K401" s="382">
        <v>42292</v>
      </c>
      <c r="L401" s="378" t="s">
        <v>920</v>
      </c>
      <c r="M401" s="301"/>
      <c r="N401" s="301"/>
      <c r="O401" s="301"/>
      <c r="P401" s="301"/>
      <c r="Q401" s="356" t="s">
        <v>546</v>
      </c>
    </row>
    <row r="402" spans="1:17" ht="25.5">
      <c r="A402" s="438" t="s">
        <v>45</v>
      </c>
      <c r="B402" s="435" t="s">
        <v>643</v>
      </c>
      <c r="C402" s="432" t="s">
        <v>160</v>
      </c>
      <c r="D402" s="435">
        <v>3</v>
      </c>
      <c r="E402" s="432" t="s">
        <v>1104</v>
      </c>
      <c r="F402" s="432" t="s">
        <v>1111</v>
      </c>
      <c r="G402" s="367" t="s">
        <v>71</v>
      </c>
      <c r="H402" s="368" t="s">
        <v>1092</v>
      </c>
      <c r="I402" s="368" t="s">
        <v>1064</v>
      </c>
      <c r="J402" s="380" t="s">
        <v>894</v>
      </c>
      <c r="K402" s="369"/>
      <c r="L402" s="367"/>
      <c r="M402" s="367"/>
      <c r="N402" s="367"/>
      <c r="O402" s="367"/>
      <c r="P402" s="367"/>
      <c r="Q402" s="424" t="s">
        <v>1110</v>
      </c>
    </row>
    <row r="403" spans="1:17" ht="39" customHeight="1">
      <c r="A403" s="439"/>
      <c r="B403" s="436"/>
      <c r="C403" s="433"/>
      <c r="D403" s="436"/>
      <c r="E403" s="433"/>
      <c r="F403" s="433"/>
      <c r="G403" s="370" t="s">
        <v>71</v>
      </c>
      <c r="H403" s="371" t="s">
        <v>649</v>
      </c>
      <c r="I403" s="371" t="s">
        <v>451</v>
      </c>
      <c r="J403" s="370" t="s">
        <v>894</v>
      </c>
      <c r="K403" s="372"/>
      <c r="L403" s="370"/>
      <c r="M403" s="370"/>
      <c r="N403" s="370"/>
      <c r="O403" s="370"/>
      <c r="P403" s="370"/>
      <c r="Q403" s="425"/>
    </row>
    <row r="404" spans="1:17" ht="15" customHeight="1">
      <c r="A404" s="439"/>
      <c r="B404" s="436"/>
      <c r="C404" s="433"/>
      <c r="D404" s="436"/>
      <c r="E404" s="433"/>
      <c r="F404" s="433"/>
      <c r="G404" s="370" t="s">
        <v>71</v>
      </c>
      <c r="H404" s="371" t="s">
        <v>1093</v>
      </c>
      <c r="I404" s="371" t="s">
        <v>474</v>
      </c>
      <c r="J404" s="370" t="s">
        <v>894</v>
      </c>
      <c r="K404" s="372"/>
      <c r="L404" s="370"/>
      <c r="M404" s="370"/>
      <c r="N404" s="370"/>
      <c r="O404" s="370"/>
      <c r="P404" s="370"/>
      <c r="Q404" s="425"/>
    </row>
    <row r="405" spans="1:17" ht="15" customHeight="1">
      <c r="A405" s="439"/>
      <c r="B405" s="436"/>
      <c r="C405" s="433"/>
      <c r="D405" s="436"/>
      <c r="E405" s="433"/>
      <c r="F405" s="433"/>
      <c r="G405" s="370" t="s">
        <v>71</v>
      </c>
      <c r="H405" s="371" t="s">
        <v>898</v>
      </c>
      <c r="I405" s="371" t="s">
        <v>901</v>
      </c>
      <c r="J405" s="371" t="s">
        <v>894</v>
      </c>
      <c r="K405" s="372"/>
      <c r="L405" s="370"/>
      <c r="M405" s="370"/>
      <c r="N405" s="370"/>
      <c r="O405" s="370"/>
      <c r="P405" s="370"/>
      <c r="Q405" s="425"/>
    </row>
    <row r="406" spans="1:17" ht="39" customHeight="1">
      <c r="A406" s="439"/>
      <c r="B406" s="436"/>
      <c r="C406" s="433"/>
      <c r="D406" s="436"/>
      <c r="E406" s="433"/>
      <c r="F406" s="433"/>
      <c r="G406" s="370" t="s">
        <v>71</v>
      </c>
      <c r="H406" s="371" t="s">
        <v>1059</v>
      </c>
      <c r="I406" s="371" t="s">
        <v>453</v>
      </c>
      <c r="J406" s="370" t="s">
        <v>894</v>
      </c>
      <c r="K406" s="372"/>
      <c r="L406" s="370"/>
      <c r="M406" s="370"/>
      <c r="N406" s="370"/>
      <c r="O406" s="370"/>
      <c r="P406" s="370"/>
      <c r="Q406" s="425"/>
    </row>
    <row r="407" spans="1:17" ht="15" customHeight="1">
      <c r="A407" s="439"/>
      <c r="B407" s="436"/>
      <c r="C407" s="433"/>
      <c r="D407" s="436"/>
      <c r="E407" s="433"/>
      <c r="F407" s="433"/>
      <c r="G407" s="370" t="s">
        <v>71</v>
      </c>
      <c r="H407" s="371" t="s">
        <v>1109</v>
      </c>
      <c r="I407" s="371"/>
      <c r="J407" s="370" t="s">
        <v>894</v>
      </c>
      <c r="K407" s="372"/>
      <c r="L407" s="370"/>
      <c r="M407" s="370"/>
      <c r="N407" s="370"/>
      <c r="O407" s="370"/>
      <c r="P407" s="370"/>
      <c r="Q407" s="425"/>
    </row>
    <row r="408" spans="1:17" ht="26.25" customHeight="1">
      <c r="A408" s="439"/>
      <c r="B408" s="436"/>
      <c r="C408" s="433"/>
      <c r="D408" s="436"/>
      <c r="E408" s="433"/>
      <c r="F408" s="433"/>
      <c r="G408" s="370" t="s">
        <v>71</v>
      </c>
      <c r="H408" s="371" t="s">
        <v>363</v>
      </c>
      <c r="I408" s="371" t="s">
        <v>499</v>
      </c>
      <c r="J408" s="370" t="s">
        <v>895</v>
      </c>
      <c r="K408" s="372"/>
      <c r="L408" s="370"/>
      <c r="M408" s="370"/>
      <c r="N408" s="370"/>
      <c r="O408" s="370"/>
      <c r="P408" s="370"/>
      <c r="Q408" s="425"/>
    </row>
    <row r="409" spans="1:17" ht="26.25" customHeight="1">
      <c r="A409" s="439"/>
      <c r="B409" s="436"/>
      <c r="C409" s="433"/>
      <c r="D409" s="436"/>
      <c r="E409" s="433"/>
      <c r="F409" s="433"/>
      <c r="G409" s="370" t="s">
        <v>71</v>
      </c>
      <c r="H409" s="371" t="s">
        <v>1106</v>
      </c>
      <c r="I409" s="371" t="s">
        <v>451</v>
      </c>
      <c r="J409" s="370" t="s">
        <v>895</v>
      </c>
      <c r="K409" s="372"/>
      <c r="L409" s="370"/>
      <c r="M409" s="370"/>
      <c r="N409" s="370"/>
      <c r="O409" s="370"/>
      <c r="P409" s="370"/>
      <c r="Q409" s="425"/>
    </row>
    <row r="410" spans="1:17" ht="15" customHeight="1">
      <c r="A410" s="439"/>
      <c r="B410" s="436"/>
      <c r="C410" s="433"/>
      <c r="D410" s="436"/>
      <c r="E410" s="433"/>
      <c r="F410" s="433"/>
      <c r="G410" s="370" t="s">
        <v>71</v>
      </c>
      <c r="H410" s="371" t="s">
        <v>1088</v>
      </c>
      <c r="I410" s="371" t="s">
        <v>471</v>
      </c>
      <c r="J410" s="370" t="s">
        <v>895</v>
      </c>
      <c r="K410" s="372"/>
      <c r="L410" s="370"/>
      <c r="M410" s="370"/>
      <c r="N410" s="370"/>
      <c r="O410" s="370"/>
      <c r="P410" s="370"/>
      <c r="Q410" s="425"/>
    </row>
    <row r="411" spans="1:17" ht="15.75" customHeight="1" thickBot="1">
      <c r="A411" s="440"/>
      <c r="B411" s="437"/>
      <c r="C411" s="434"/>
      <c r="D411" s="437"/>
      <c r="E411" s="434"/>
      <c r="F411" s="434"/>
      <c r="G411" s="376" t="s">
        <v>71</v>
      </c>
      <c r="H411" s="377" t="s">
        <v>1095</v>
      </c>
      <c r="I411" s="377" t="s">
        <v>498</v>
      </c>
      <c r="J411" s="376" t="s">
        <v>895</v>
      </c>
      <c r="K411" s="381"/>
      <c r="L411" s="376"/>
      <c r="M411" s="376"/>
      <c r="N411" s="376"/>
      <c r="O411" s="376"/>
      <c r="P411" s="376"/>
      <c r="Q411" s="425"/>
    </row>
    <row r="412" spans="1:17" ht="12.75">
      <c r="A412" s="418" t="s">
        <v>45</v>
      </c>
      <c r="B412" s="429" t="s">
        <v>643</v>
      </c>
      <c r="C412" s="426" t="s">
        <v>160</v>
      </c>
      <c r="D412" s="429">
        <v>3</v>
      </c>
      <c r="E412" s="426" t="s">
        <v>1104</v>
      </c>
      <c r="F412" s="426" t="s">
        <v>1112</v>
      </c>
      <c r="G412" s="367" t="s">
        <v>71</v>
      </c>
      <c r="H412" s="368" t="s">
        <v>898</v>
      </c>
      <c r="I412" s="368" t="s">
        <v>901</v>
      </c>
      <c r="J412" s="368" t="s">
        <v>894</v>
      </c>
      <c r="K412" s="227"/>
      <c r="L412" s="217"/>
      <c r="M412" s="217"/>
      <c r="N412" s="217"/>
      <c r="O412" s="217"/>
      <c r="P412" s="217"/>
      <c r="Q412" s="421" t="s">
        <v>545</v>
      </c>
    </row>
    <row r="413" spans="1:17" ht="39" customHeight="1">
      <c r="A413" s="419"/>
      <c r="B413" s="430"/>
      <c r="C413" s="427"/>
      <c r="D413" s="430"/>
      <c r="E413" s="427"/>
      <c r="F413" s="427"/>
      <c r="G413" s="370" t="s">
        <v>71</v>
      </c>
      <c r="H413" s="371" t="s">
        <v>1059</v>
      </c>
      <c r="I413" s="371" t="s">
        <v>453</v>
      </c>
      <c r="J413" s="370" t="s">
        <v>894</v>
      </c>
      <c r="K413" s="225"/>
      <c r="L413" s="8"/>
      <c r="M413" s="8"/>
      <c r="N413" s="8"/>
      <c r="O413" s="8"/>
      <c r="P413" s="8"/>
      <c r="Q413" s="422"/>
    </row>
    <row r="414" spans="1:17" ht="26.25" customHeight="1">
      <c r="A414" s="419"/>
      <c r="B414" s="430"/>
      <c r="C414" s="427"/>
      <c r="D414" s="430"/>
      <c r="E414" s="427"/>
      <c r="F414" s="427"/>
      <c r="G414" s="370" t="s">
        <v>71</v>
      </c>
      <c r="H414" s="371" t="s">
        <v>363</v>
      </c>
      <c r="I414" s="371" t="s">
        <v>499</v>
      </c>
      <c r="J414" s="370" t="s">
        <v>895</v>
      </c>
      <c r="K414" s="225"/>
      <c r="L414" s="8"/>
      <c r="M414" s="8"/>
      <c r="N414" s="8"/>
      <c r="O414" s="8"/>
      <c r="P414" s="8"/>
      <c r="Q414" s="422"/>
    </row>
    <row r="415" spans="1:17" ht="26.25" customHeight="1">
      <c r="A415" s="419"/>
      <c r="B415" s="430"/>
      <c r="C415" s="427"/>
      <c r="D415" s="430"/>
      <c r="E415" s="427"/>
      <c r="F415" s="427"/>
      <c r="G415" s="370" t="s">
        <v>71</v>
      </c>
      <c r="H415" s="371" t="s">
        <v>1106</v>
      </c>
      <c r="I415" s="371" t="s">
        <v>451</v>
      </c>
      <c r="J415" s="370" t="s">
        <v>895</v>
      </c>
      <c r="K415" s="225"/>
      <c r="L415" s="8"/>
      <c r="M415" s="8"/>
      <c r="N415" s="8"/>
      <c r="O415" s="8"/>
      <c r="P415" s="8"/>
      <c r="Q415" s="422"/>
    </row>
    <row r="416" spans="1:17" ht="15" customHeight="1">
      <c r="A416" s="419"/>
      <c r="B416" s="430"/>
      <c r="C416" s="427"/>
      <c r="D416" s="430"/>
      <c r="E416" s="427"/>
      <c r="F416" s="427"/>
      <c r="G416" s="370" t="s">
        <v>71</v>
      </c>
      <c r="H416" s="371" t="s">
        <v>1088</v>
      </c>
      <c r="I416" s="371" t="s">
        <v>471</v>
      </c>
      <c r="J416" s="370" t="s">
        <v>895</v>
      </c>
      <c r="K416" s="225"/>
      <c r="L416" s="8"/>
      <c r="M416" s="8"/>
      <c r="N416" s="8"/>
      <c r="O416" s="8"/>
      <c r="P416" s="8"/>
      <c r="Q416" s="422"/>
    </row>
    <row r="417" spans="1:17" ht="15.75" customHeight="1" thickBot="1">
      <c r="A417" s="420"/>
      <c r="B417" s="431"/>
      <c r="C417" s="428"/>
      <c r="D417" s="431"/>
      <c r="E417" s="428"/>
      <c r="F417" s="428"/>
      <c r="G417" s="373" t="s">
        <v>71</v>
      </c>
      <c r="H417" s="374" t="s">
        <v>1095</v>
      </c>
      <c r="I417" s="374" t="s">
        <v>498</v>
      </c>
      <c r="J417" s="373" t="s">
        <v>895</v>
      </c>
      <c r="K417" s="226"/>
      <c r="L417" s="134"/>
      <c r="M417" s="134"/>
      <c r="N417" s="134"/>
      <c r="O417" s="134"/>
      <c r="P417" s="134"/>
      <c r="Q417" s="423"/>
    </row>
  </sheetData>
  <sheetProtection/>
  <mergeCells count="442">
    <mergeCell ref="A299:A301"/>
    <mergeCell ref="Q299:Q301"/>
    <mergeCell ref="F302:F309"/>
    <mergeCell ref="E302:E309"/>
    <mergeCell ref="D302:D309"/>
    <mergeCell ref="C302:C309"/>
    <mergeCell ref="B302:B309"/>
    <mergeCell ref="A302:A309"/>
    <mergeCell ref="Q302:Q309"/>
    <mergeCell ref="Q286:Q298"/>
    <mergeCell ref="F299:F301"/>
    <mergeCell ref="E299:E301"/>
    <mergeCell ref="D299:D301"/>
    <mergeCell ref="C299:C301"/>
    <mergeCell ref="B299:B301"/>
    <mergeCell ref="F286:F298"/>
    <mergeCell ref="E286:E298"/>
    <mergeCell ref="D286:D298"/>
    <mergeCell ref="C286:C298"/>
    <mergeCell ref="B286:B298"/>
    <mergeCell ref="A286:A298"/>
    <mergeCell ref="A270:A276"/>
    <mergeCell ref="Q270:Q276"/>
    <mergeCell ref="F278:F285"/>
    <mergeCell ref="E278:E285"/>
    <mergeCell ref="D278:D285"/>
    <mergeCell ref="C278:C285"/>
    <mergeCell ref="B278:B285"/>
    <mergeCell ref="A278:A285"/>
    <mergeCell ref="Q278:Q285"/>
    <mergeCell ref="Q265:Q269"/>
    <mergeCell ref="F270:F276"/>
    <mergeCell ref="E270:E276"/>
    <mergeCell ref="D270:D276"/>
    <mergeCell ref="C270:C276"/>
    <mergeCell ref="B270:B276"/>
    <mergeCell ref="F265:F269"/>
    <mergeCell ref="E265:E269"/>
    <mergeCell ref="D265:D269"/>
    <mergeCell ref="C265:C269"/>
    <mergeCell ref="B265:B269"/>
    <mergeCell ref="A265:A269"/>
    <mergeCell ref="Q148:Q149"/>
    <mergeCell ref="F148:F149"/>
    <mergeCell ref="E148:E149"/>
    <mergeCell ref="D148:D149"/>
    <mergeCell ref="C148:C149"/>
    <mergeCell ref="B148:B149"/>
    <mergeCell ref="A148:A149"/>
    <mergeCell ref="B153:B161"/>
    <mergeCell ref="A153:A161"/>
    <mergeCell ref="A137:A142"/>
    <mergeCell ref="Q137:Q142"/>
    <mergeCell ref="F143:F147"/>
    <mergeCell ref="E143:E147"/>
    <mergeCell ref="D143:D147"/>
    <mergeCell ref="C143:C147"/>
    <mergeCell ref="B143:B147"/>
    <mergeCell ref="A143:A147"/>
    <mergeCell ref="Q143:Q147"/>
    <mergeCell ref="Q128:Q136"/>
    <mergeCell ref="F137:F142"/>
    <mergeCell ref="E137:E142"/>
    <mergeCell ref="D137:D142"/>
    <mergeCell ref="C137:C142"/>
    <mergeCell ref="B137:B142"/>
    <mergeCell ref="F128:F136"/>
    <mergeCell ref="E128:E136"/>
    <mergeCell ref="D128:D136"/>
    <mergeCell ref="C128:C136"/>
    <mergeCell ref="B128:B136"/>
    <mergeCell ref="A128:A136"/>
    <mergeCell ref="A112:A118"/>
    <mergeCell ref="Q112:Q118"/>
    <mergeCell ref="F120:F127"/>
    <mergeCell ref="E120:E127"/>
    <mergeCell ref="D120:D127"/>
    <mergeCell ref="C120:C127"/>
    <mergeCell ref="B120:B127"/>
    <mergeCell ref="A120:A127"/>
    <mergeCell ref="Q120:Q127"/>
    <mergeCell ref="Q102:Q111"/>
    <mergeCell ref="F112:F118"/>
    <mergeCell ref="E112:E118"/>
    <mergeCell ref="D112:D118"/>
    <mergeCell ref="C112:C118"/>
    <mergeCell ref="A77:A81"/>
    <mergeCell ref="B82:B87"/>
    <mergeCell ref="F77:F81"/>
    <mergeCell ref="B112:B118"/>
    <mergeCell ref="F102:F111"/>
    <mergeCell ref="E102:E111"/>
    <mergeCell ref="D102:D111"/>
    <mergeCell ref="C102:C111"/>
    <mergeCell ref="B102:B111"/>
    <mergeCell ref="E77:E81"/>
    <mergeCell ref="F70:F76"/>
    <mergeCell ref="E70:E76"/>
    <mergeCell ref="D70:D76"/>
    <mergeCell ref="C70:C76"/>
    <mergeCell ref="B70:B76"/>
    <mergeCell ref="A70:A76"/>
    <mergeCell ref="Q70:Q76"/>
    <mergeCell ref="Q46:Q49"/>
    <mergeCell ref="D22:D26"/>
    <mergeCell ref="Q51:Q54"/>
    <mergeCell ref="A51:A54"/>
    <mergeCell ref="B51:B54"/>
    <mergeCell ref="C51:C54"/>
    <mergeCell ref="D51:D54"/>
    <mergeCell ref="E51:E54"/>
    <mergeCell ref="F51:F54"/>
    <mergeCell ref="F46:F49"/>
    <mergeCell ref="E46:E49"/>
    <mergeCell ref="D46:D49"/>
    <mergeCell ref="C46:C49"/>
    <mergeCell ref="B46:B49"/>
    <mergeCell ref="A46:A49"/>
    <mergeCell ref="B6:B8"/>
    <mergeCell ref="A6:A8"/>
    <mergeCell ref="Q6:Q8"/>
    <mergeCell ref="F9:F20"/>
    <mergeCell ref="E9:E20"/>
    <mergeCell ref="D9:D20"/>
    <mergeCell ref="C9:C20"/>
    <mergeCell ref="B9:B20"/>
    <mergeCell ref="A9:A20"/>
    <mergeCell ref="Q9:Q20"/>
    <mergeCell ref="F6:F8"/>
    <mergeCell ref="E6:E8"/>
    <mergeCell ref="D6:D8"/>
    <mergeCell ref="C6:C8"/>
    <mergeCell ref="F22:F26"/>
    <mergeCell ref="E22:E26"/>
    <mergeCell ref="C22:C26"/>
    <mergeCell ref="Q30:Q39"/>
    <mergeCell ref="A30:A39"/>
    <mergeCell ref="B22:B26"/>
    <mergeCell ref="A22:A26"/>
    <mergeCell ref="Q40:Q43"/>
    <mergeCell ref="F30:F39"/>
    <mergeCell ref="Q22:Q26"/>
    <mergeCell ref="Q27:Q29"/>
    <mergeCell ref="F40:F43"/>
    <mergeCell ref="C30:C39"/>
    <mergeCell ref="C2:C4"/>
    <mergeCell ref="D2:D4"/>
    <mergeCell ref="J2:J4"/>
    <mergeCell ref="K2:P2"/>
    <mergeCell ref="A2:A4"/>
    <mergeCell ref="B2:B4"/>
    <mergeCell ref="G2:G4"/>
    <mergeCell ref="H2:H4"/>
    <mergeCell ref="Q2:Q4"/>
    <mergeCell ref="K3:L3"/>
    <mergeCell ref="M3:N3"/>
    <mergeCell ref="O3:P3"/>
    <mergeCell ref="I2:I4"/>
    <mergeCell ref="E2:E4"/>
    <mergeCell ref="F2:F4"/>
    <mergeCell ref="E40:E43"/>
    <mergeCell ref="D40:D43"/>
    <mergeCell ref="C40:C43"/>
    <mergeCell ref="B40:B43"/>
    <mergeCell ref="F27:F29"/>
    <mergeCell ref="E27:E29"/>
    <mergeCell ref="D27:D29"/>
    <mergeCell ref="E30:E39"/>
    <mergeCell ref="B30:B39"/>
    <mergeCell ref="D56:D57"/>
    <mergeCell ref="C56:C57"/>
    <mergeCell ref="B56:B57"/>
    <mergeCell ref="A56:A57"/>
    <mergeCell ref="C27:C29"/>
    <mergeCell ref="B27:B29"/>
    <mergeCell ref="A27:A29"/>
    <mergeCell ref="A40:A43"/>
    <mergeCell ref="D30:D39"/>
    <mergeCell ref="A59:A67"/>
    <mergeCell ref="Q59:Q67"/>
    <mergeCell ref="Q56:Q57"/>
    <mergeCell ref="F59:F67"/>
    <mergeCell ref="E59:E67"/>
    <mergeCell ref="D59:D67"/>
    <mergeCell ref="C59:C67"/>
    <mergeCell ref="B59:B67"/>
    <mergeCell ref="F56:F57"/>
    <mergeCell ref="E56:E57"/>
    <mergeCell ref="D77:D81"/>
    <mergeCell ref="C77:C81"/>
    <mergeCell ref="B77:B81"/>
    <mergeCell ref="Q88:Q89"/>
    <mergeCell ref="Q77:Q81"/>
    <mergeCell ref="F82:F87"/>
    <mergeCell ref="E82:E87"/>
    <mergeCell ref="D82:D87"/>
    <mergeCell ref="C82:C87"/>
    <mergeCell ref="B90:B93"/>
    <mergeCell ref="A90:A93"/>
    <mergeCell ref="A82:A87"/>
    <mergeCell ref="Q82:Q87"/>
    <mergeCell ref="F88:F89"/>
    <mergeCell ref="E88:E89"/>
    <mergeCell ref="D88:D89"/>
    <mergeCell ref="C88:C89"/>
    <mergeCell ref="B88:B89"/>
    <mergeCell ref="A88:A89"/>
    <mergeCell ref="Q90:Q93"/>
    <mergeCell ref="F95:F96"/>
    <mergeCell ref="E95:E96"/>
    <mergeCell ref="D95:D96"/>
    <mergeCell ref="C95:C96"/>
    <mergeCell ref="B95:B96"/>
    <mergeCell ref="F90:F93"/>
    <mergeCell ref="E90:E93"/>
    <mergeCell ref="D90:D93"/>
    <mergeCell ref="C90:C93"/>
    <mergeCell ref="A95:A96"/>
    <mergeCell ref="Q95:Q96"/>
    <mergeCell ref="F97:F98"/>
    <mergeCell ref="E97:E98"/>
    <mergeCell ref="D97:D98"/>
    <mergeCell ref="C97:C98"/>
    <mergeCell ref="B97:B98"/>
    <mergeCell ref="A97:A98"/>
    <mergeCell ref="Q97:Q98"/>
    <mergeCell ref="F99:F101"/>
    <mergeCell ref="Q99:Q101"/>
    <mergeCell ref="E99:E101"/>
    <mergeCell ref="D99:D101"/>
    <mergeCell ref="C99:C101"/>
    <mergeCell ref="B99:B101"/>
    <mergeCell ref="A99:A101"/>
    <mergeCell ref="A102:A111"/>
    <mergeCell ref="Q153:Q161"/>
    <mergeCell ref="F162:F164"/>
    <mergeCell ref="E162:E164"/>
    <mergeCell ref="D162:D164"/>
    <mergeCell ref="C162:C164"/>
    <mergeCell ref="B162:B164"/>
    <mergeCell ref="F153:F161"/>
    <mergeCell ref="E153:E161"/>
    <mergeCell ref="Q162:Q164"/>
    <mergeCell ref="F165:F166"/>
    <mergeCell ref="E165:E166"/>
    <mergeCell ref="D165:D166"/>
    <mergeCell ref="C165:C166"/>
    <mergeCell ref="B165:B166"/>
    <mergeCell ref="D167:D177"/>
    <mergeCell ref="C167:C177"/>
    <mergeCell ref="B167:B177"/>
    <mergeCell ref="D153:D161"/>
    <mergeCell ref="C153:C161"/>
    <mergeCell ref="A167:A177"/>
    <mergeCell ref="A162:A164"/>
    <mergeCell ref="Q167:Q177"/>
    <mergeCell ref="F178:F186"/>
    <mergeCell ref="E178:E186"/>
    <mergeCell ref="D178:D186"/>
    <mergeCell ref="C178:C186"/>
    <mergeCell ref="A165:A166"/>
    <mergeCell ref="Q165:Q166"/>
    <mergeCell ref="B178:B186"/>
    <mergeCell ref="F167:F177"/>
    <mergeCell ref="E167:E177"/>
    <mergeCell ref="A194:A197"/>
    <mergeCell ref="A178:A186"/>
    <mergeCell ref="Q178:Q186"/>
    <mergeCell ref="F187:F193"/>
    <mergeCell ref="E187:E193"/>
    <mergeCell ref="D187:D193"/>
    <mergeCell ref="C187:C193"/>
    <mergeCell ref="B187:B193"/>
    <mergeCell ref="A187:A193"/>
    <mergeCell ref="Q187:Q193"/>
    <mergeCell ref="B198:B202"/>
    <mergeCell ref="F194:F197"/>
    <mergeCell ref="E194:E197"/>
    <mergeCell ref="D194:D197"/>
    <mergeCell ref="C194:C197"/>
    <mergeCell ref="B194:B197"/>
    <mergeCell ref="Q204:Q214"/>
    <mergeCell ref="Q194:Q197"/>
    <mergeCell ref="F198:F202"/>
    <mergeCell ref="E198:E202"/>
    <mergeCell ref="D198:D202"/>
    <mergeCell ref="C198:C202"/>
    <mergeCell ref="B216:B227"/>
    <mergeCell ref="A216:A227"/>
    <mergeCell ref="A198:A202"/>
    <mergeCell ref="Q198:Q202"/>
    <mergeCell ref="F204:F214"/>
    <mergeCell ref="E204:E214"/>
    <mergeCell ref="D204:D214"/>
    <mergeCell ref="C204:C214"/>
    <mergeCell ref="B204:B214"/>
    <mergeCell ref="A204:A214"/>
    <mergeCell ref="Q216:Q227"/>
    <mergeCell ref="F228:F234"/>
    <mergeCell ref="E228:E234"/>
    <mergeCell ref="D228:D234"/>
    <mergeCell ref="C228:C234"/>
    <mergeCell ref="B228:B234"/>
    <mergeCell ref="F216:F227"/>
    <mergeCell ref="E216:E227"/>
    <mergeCell ref="D216:D227"/>
    <mergeCell ref="C216:C227"/>
    <mergeCell ref="A242:A247"/>
    <mergeCell ref="A228:A234"/>
    <mergeCell ref="Q228:Q234"/>
    <mergeCell ref="F235:F241"/>
    <mergeCell ref="E235:E241"/>
    <mergeCell ref="D235:D241"/>
    <mergeCell ref="C235:C241"/>
    <mergeCell ref="B235:B241"/>
    <mergeCell ref="A235:A241"/>
    <mergeCell ref="Q235:Q241"/>
    <mergeCell ref="B248:B254"/>
    <mergeCell ref="F242:F247"/>
    <mergeCell ref="E242:E247"/>
    <mergeCell ref="D242:D247"/>
    <mergeCell ref="C242:C247"/>
    <mergeCell ref="B242:B247"/>
    <mergeCell ref="Q256:Q262"/>
    <mergeCell ref="Q242:Q247"/>
    <mergeCell ref="F248:F254"/>
    <mergeCell ref="E248:E254"/>
    <mergeCell ref="D248:D254"/>
    <mergeCell ref="C248:C254"/>
    <mergeCell ref="B310:B318"/>
    <mergeCell ref="A310:A318"/>
    <mergeCell ref="A248:A254"/>
    <mergeCell ref="Q248:Q254"/>
    <mergeCell ref="F256:F262"/>
    <mergeCell ref="E256:E262"/>
    <mergeCell ref="D256:D262"/>
    <mergeCell ref="C256:C262"/>
    <mergeCell ref="B256:B262"/>
    <mergeCell ref="A256:A262"/>
    <mergeCell ref="Q310:Q318"/>
    <mergeCell ref="F320:F326"/>
    <mergeCell ref="E320:E326"/>
    <mergeCell ref="D320:D326"/>
    <mergeCell ref="C320:C326"/>
    <mergeCell ref="B320:B326"/>
    <mergeCell ref="F310:F318"/>
    <mergeCell ref="E310:E318"/>
    <mergeCell ref="D310:D318"/>
    <mergeCell ref="C310:C318"/>
    <mergeCell ref="A331:A337"/>
    <mergeCell ref="A320:A326"/>
    <mergeCell ref="Q320:Q326"/>
    <mergeCell ref="F327:F330"/>
    <mergeCell ref="E327:E330"/>
    <mergeCell ref="D327:D330"/>
    <mergeCell ref="C327:C330"/>
    <mergeCell ref="B327:B330"/>
    <mergeCell ref="A327:A330"/>
    <mergeCell ref="Q327:Q330"/>
    <mergeCell ref="B338:B342"/>
    <mergeCell ref="F331:F337"/>
    <mergeCell ref="E331:E337"/>
    <mergeCell ref="D331:D337"/>
    <mergeCell ref="C331:C337"/>
    <mergeCell ref="B331:B337"/>
    <mergeCell ref="Q343:Q355"/>
    <mergeCell ref="Q331:Q337"/>
    <mergeCell ref="F338:F342"/>
    <mergeCell ref="E338:E342"/>
    <mergeCell ref="D338:D342"/>
    <mergeCell ref="C338:C342"/>
    <mergeCell ref="B357:B364"/>
    <mergeCell ref="A357:A364"/>
    <mergeCell ref="A338:A342"/>
    <mergeCell ref="Q338:Q342"/>
    <mergeCell ref="A343:A355"/>
    <mergeCell ref="B343:B355"/>
    <mergeCell ref="C343:C355"/>
    <mergeCell ref="D343:D355"/>
    <mergeCell ref="E343:E355"/>
    <mergeCell ref="F343:F355"/>
    <mergeCell ref="Q357:Q364"/>
    <mergeCell ref="F366:F367"/>
    <mergeCell ref="E366:E367"/>
    <mergeCell ref="D366:D367"/>
    <mergeCell ref="C366:C367"/>
    <mergeCell ref="B366:B367"/>
    <mergeCell ref="F357:F364"/>
    <mergeCell ref="E357:E364"/>
    <mergeCell ref="D357:D364"/>
    <mergeCell ref="C357:C364"/>
    <mergeCell ref="A377:A380"/>
    <mergeCell ref="A366:A367"/>
    <mergeCell ref="Q366:Q367"/>
    <mergeCell ref="F369:F376"/>
    <mergeCell ref="E369:E376"/>
    <mergeCell ref="D369:D376"/>
    <mergeCell ref="C369:C376"/>
    <mergeCell ref="B369:B376"/>
    <mergeCell ref="A369:A376"/>
    <mergeCell ref="Q369:Q376"/>
    <mergeCell ref="B381:B383"/>
    <mergeCell ref="F377:F380"/>
    <mergeCell ref="E377:E380"/>
    <mergeCell ref="D377:D380"/>
    <mergeCell ref="C377:C380"/>
    <mergeCell ref="B377:B380"/>
    <mergeCell ref="Q377:Q380"/>
    <mergeCell ref="F381:F383"/>
    <mergeCell ref="E381:E383"/>
    <mergeCell ref="D381:D383"/>
    <mergeCell ref="C381:C383"/>
    <mergeCell ref="Q384:Q389"/>
    <mergeCell ref="A381:A383"/>
    <mergeCell ref="Q381:Q383"/>
    <mergeCell ref="F384:F389"/>
    <mergeCell ref="F393:F400"/>
    <mergeCell ref="E393:E400"/>
    <mergeCell ref="D393:D400"/>
    <mergeCell ref="C393:C400"/>
    <mergeCell ref="B393:B400"/>
    <mergeCell ref="A393:A400"/>
    <mergeCell ref="Q393:Q400"/>
    <mergeCell ref="D402:D411"/>
    <mergeCell ref="C402:C411"/>
    <mergeCell ref="B402:B411"/>
    <mergeCell ref="A402:A411"/>
    <mergeCell ref="E384:E389"/>
    <mergeCell ref="D384:D389"/>
    <mergeCell ref="C384:C389"/>
    <mergeCell ref="B384:B389"/>
    <mergeCell ref="A384:A389"/>
    <mergeCell ref="A412:A417"/>
    <mergeCell ref="Q412:Q417"/>
    <mergeCell ref="Q402:Q411"/>
    <mergeCell ref="F412:F417"/>
    <mergeCell ref="E412:E417"/>
    <mergeCell ref="D412:D417"/>
    <mergeCell ref="C412:C417"/>
    <mergeCell ref="B412:B417"/>
    <mergeCell ref="F402:F411"/>
    <mergeCell ref="E402:E4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zoomScalePageLayoutView="0" workbookViewId="0" topLeftCell="A1">
      <pane xSplit="6" ySplit="3" topLeftCell="G1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24" sqref="C24"/>
    </sheetView>
  </sheetViews>
  <sheetFormatPr defaultColWidth="9.140625" defaultRowHeight="15"/>
  <cols>
    <col min="1" max="1" width="5.140625" style="39" customWidth="1"/>
    <col min="2" max="2" width="6.7109375" style="39" customWidth="1"/>
    <col min="3" max="3" width="10.421875" style="39" customWidth="1"/>
    <col min="4" max="4" width="22.8515625" style="39" customWidth="1"/>
    <col min="5" max="5" width="5.28125" style="39" customWidth="1"/>
    <col min="6" max="6" width="12.57421875" style="39" customWidth="1"/>
    <col min="7" max="7" width="28.00390625" style="39" customWidth="1"/>
    <col min="8" max="8" width="16.28125" style="39" customWidth="1"/>
    <col min="9" max="9" width="15.7109375" style="39" customWidth="1"/>
    <col min="10" max="10" width="16.28125" style="39" customWidth="1"/>
    <col min="11" max="16384" width="9.140625" style="39" customWidth="1"/>
  </cols>
  <sheetData>
    <row r="1" spans="1:10" s="2" customFormat="1" ht="12.75">
      <c r="A1" s="210"/>
      <c r="B1" s="388" t="s">
        <v>36</v>
      </c>
      <c r="C1" s="210"/>
      <c r="D1" s="210"/>
      <c r="E1" s="210"/>
      <c r="F1" s="210"/>
      <c r="G1" s="210"/>
      <c r="H1" s="210"/>
      <c r="I1" s="210"/>
      <c r="J1" s="210"/>
    </row>
    <row r="2" spans="1:10" s="2" customFormat="1" ht="249.75">
      <c r="A2" s="7" t="s">
        <v>150</v>
      </c>
      <c r="B2" s="7" t="s">
        <v>11</v>
      </c>
      <c r="C2" s="7" t="s">
        <v>52</v>
      </c>
      <c r="D2" s="7" t="s">
        <v>19</v>
      </c>
      <c r="E2" s="7" t="s">
        <v>8</v>
      </c>
      <c r="F2" s="7" t="s">
        <v>12</v>
      </c>
      <c r="G2" s="7" t="s">
        <v>0</v>
      </c>
      <c r="H2" s="17" t="s">
        <v>49</v>
      </c>
      <c r="I2" s="7" t="s">
        <v>37</v>
      </c>
      <c r="J2" s="7" t="s">
        <v>38</v>
      </c>
    </row>
    <row r="3" spans="1:10" s="2" customFormat="1" ht="12.75">
      <c r="A3" s="210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89">
        <v>7</v>
      </c>
      <c r="I3" s="3">
        <v>8</v>
      </c>
      <c r="J3" s="3">
        <v>9</v>
      </c>
    </row>
    <row r="4" spans="1:10" s="2" customFormat="1" ht="76.5">
      <c r="A4" s="386">
        <v>1</v>
      </c>
      <c r="B4" s="41" t="s">
        <v>6</v>
      </c>
      <c r="C4" s="205" t="s">
        <v>582</v>
      </c>
      <c r="D4" s="205" t="s">
        <v>151</v>
      </c>
      <c r="E4" s="43">
        <v>3</v>
      </c>
      <c r="F4" s="42" t="s">
        <v>163</v>
      </c>
      <c r="G4" s="42" t="s">
        <v>1113</v>
      </c>
      <c r="H4" s="384" t="s">
        <v>1114</v>
      </c>
      <c r="I4" s="42" t="s">
        <v>546</v>
      </c>
      <c r="J4" s="42"/>
    </row>
    <row r="5" spans="1:10" s="2" customFormat="1" ht="51">
      <c r="A5" s="386">
        <v>2</v>
      </c>
      <c r="B5" s="41" t="s">
        <v>6</v>
      </c>
      <c r="C5" s="383" t="s">
        <v>586</v>
      </c>
      <c r="D5" s="214" t="s">
        <v>946</v>
      </c>
      <c r="E5" s="383">
        <v>1</v>
      </c>
      <c r="F5" s="214" t="s">
        <v>585</v>
      </c>
      <c r="G5" s="42" t="s">
        <v>1115</v>
      </c>
      <c r="H5" s="384" t="s">
        <v>1116</v>
      </c>
      <c r="I5" s="42" t="s">
        <v>546</v>
      </c>
      <c r="J5" s="42"/>
    </row>
    <row r="6" spans="1:10" ht="51">
      <c r="A6" s="385">
        <v>3</v>
      </c>
      <c r="B6" s="41" t="s">
        <v>6</v>
      </c>
      <c r="C6" s="383" t="s">
        <v>586</v>
      </c>
      <c r="D6" s="214" t="s">
        <v>946</v>
      </c>
      <c r="E6" s="383">
        <v>1</v>
      </c>
      <c r="F6" s="214" t="s">
        <v>585</v>
      </c>
      <c r="G6" s="232" t="s">
        <v>1117</v>
      </c>
      <c r="H6" s="384" t="s">
        <v>1118</v>
      </c>
      <c r="I6" s="232" t="s">
        <v>546</v>
      </c>
      <c r="J6" s="232"/>
    </row>
    <row r="7" spans="1:10" ht="51">
      <c r="A7" s="385">
        <v>4</v>
      </c>
      <c r="B7" s="41" t="s">
        <v>6</v>
      </c>
      <c r="C7" s="383" t="s">
        <v>586</v>
      </c>
      <c r="D7" s="214" t="s">
        <v>946</v>
      </c>
      <c r="E7" s="383">
        <v>4</v>
      </c>
      <c r="F7" s="214" t="s">
        <v>174</v>
      </c>
      <c r="G7" s="232" t="s">
        <v>327</v>
      </c>
      <c r="H7" s="232" t="s">
        <v>1119</v>
      </c>
      <c r="I7" s="232" t="s">
        <v>546</v>
      </c>
      <c r="J7" s="232"/>
    </row>
    <row r="8" spans="1:10" ht="51">
      <c r="A8" s="385">
        <v>5</v>
      </c>
      <c r="B8" s="41" t="s">
        <v>6</v>
      </c>
      <c r="C8" s="390" t="s">
        <v>586</v>
      </c>
      <c r="D8" s="391" t="s">
        <v>946</v>
      </c>
      <c r="E8" s="390">
        <v>3</v>
      </c>
      <c r="F8" s="391" t="s">
        <v>224</v>
      </c>
      <c r="G8" s="232" t="s">
        <v>1120</v>
      </c>
      <c r="H8" s="232" t="s">
        <v>1123</v>
      </c>
      <c r="I8" s="232" t="s">
        <v>546</v>
      </c>
      <c r="J8" s="232"/>
    </row>
    <row r="9" spans="1:10" ht="51">
      <c r="A9" s="386">
        <v>6</v>
      </c>
      <c r="B9" s="42" t="s">
        <v>6</v>
      </c>
      <c r="C9" s="383" t="s">
        <v>998</v>
      </c>
      <c r="D9" s="214" t="s">
        <v>158</v>
      </c>
      <c r="E9" s="383">
        <v>2</v>
      </c>
      <c r="F9" s="214" t="s">
        <v>159</v>
      </c>
      <c r="G9" s="232" t="s">
        <v>1121</v>
      </c>
      <c r="H9" s="232" t="s">
        <v>1124</v>
      </c>
      <c r="I9" s="232" t="s">
        <v>546</v>
      </c>
      <c r="J9" s="232"/>
    </row>
    <row r="10" spans="1:10" ht="51">
      <c r="A10" s="386">
        <v>7</v>
      </c>
      <c r="B10" s="42" t="s">
        <v>6</v>
      </c>
      <c r="C10" s="383" t="s">
        <v>998</v>
      </c>
      <c r="D10" s="214" t="s">
        <v>158</v>
      </c>
      <c r="E10" s="383">
        <v>3</v>
      </c>
      <c r="F10" s="214" t="s">
        <v>168</v>
      </c>
      <c r="G10" s="232" t="s">
        <v>1122</v>
      </c>
      <c r="H10" s="232" t="s">
        <v>1125</v>
      </c>
      <c r="I10" s="232" t="s">
        <v>546</v>
      </c>
      <c r="J10" s="232"/>
    </row>
    <row r="11" spans="1:10" ht="51">
      <c r="A11" s="385">
        <v>8</v>
      </c>
      <c r="B11" s="42" t="s">
        <v>6</v>
      </c>
      <c r="C11" s="390" t="s">
        <v>998</v>
      </c>
      <c r="D11" s="391" t="s">
        <v>158</v>
      </c>
      <c r="E11" s="390">
        <v>3</v>
      </c>
      <c r="F11" s="391" t="s">
        <v>168</v>
      </c>
      <c r="G11" s="393" t="s">
        <v>580</v>
      </c>
      <c r="H11" s="232" t="s">
        <v>1125</v>
      </c>
      <c r="I11" s="232" t="s">
        <v>546</v>
      </c>
      <c r="J11" s="232"/>
    </row>
    <row r="12" spans="1:10" ht="51">
      <c r="A12" s="385">
        <v>9</v>
      </c>
      <c r="B12" s="181" t="s">
        <v>6</v>
      </c>
      <c r="C12" s="390" t="s">
        <v>1047</v>
      </c>
      <c r="D12" s="391" t="s">
        <v>158</v>
      </c>
      <c r="E12" s="390">
        <v>1</v>
      </c>
      <c r="F12" s="391" t="s">
        <v>620</v>
      </c>
      <c r="G12" s="232" t="s">
        <v>1126</v>
      </c>
      <c r="H12" s="384" t="s">
        <v>1127</v>
      </c>
      <c r="I12" s="232" t="s">
        <v>546</v>
      </c>
      <c r="J12" s="232"/>
    </row>
    <row r="13" spans="1:10" ht="51">
      <c r="A13" s="394">
        <v>10</v>
      </c>
      <c r="B13" s="383" t="s">
        <v>45</v>
      </c>
      <c r="C13" s="383" t="s">
        <v>643</v>
      </c>
      <c r="D13" s="214" t="s">
        <v>160</v>
      </c>
      <c r="E13" s="383">
        <v>2</v>
      </c>
      <c r="F13" s="214" t="s">
        <v>1063</v>
      </c>
      <c r="G13" s="232" t="s">
        <v>1128</v>
      </c>
      <c r="H13" s="232" t="s">
        <v>1129</v>
      </c>
      <c r="I13" s="232" t="s">
        <v>546</v>
      </c>
      <c r="J13" s="232"/>
    </row>
    <row r="14" spans="1:10" ht="51">
      <c r="A14" s="386">
        <v>11</v>
      </c>
      <c r="B14" s="383" t="s">
        <v>45</v>
      </c>
      <c r="C14" s="383" t="s">
        <v>643</v>
      </c>
      <c r="D14" s="214" t="s">
        <v>160</v>
      </c>
      <c r="E14" s="383">
        <v>2</v>
      </c>
      <c r="F14" s="214" t="s">
        <v>1063</v>
      </c>
      <c r="G14" s="232" t="s">
        <v>1130</v>
      </c>
      <c r="H14" s="384" t="s">
        <v>1131</v>
      </c>
      <c r="I14" s="232" t="s">
        <v>908</v>
      </c>
      <c r="J14" s="232"/>
    </row>
    <row r="15" spans="1:10" ht="51">
      <c r="A15" s="386">
        <v>12</v>
      </c>
      <c r="B15" s="383" t="s">
        <v>45</v>
      </c>
      <c r="C15" s="383" t="s">
        <v>643</v>
      </c>
      <c r="D15" s="214" t="s">
        <v>160</v>
      </c>
      <c r="E15" s="383">
        <v>2</v>
      </c>
      <c r="F15" s="214" t="s">
        <v>1063</v>
      </c>
      <c r="G15" s="232" t="s">
        <v>1132</v>
      </c>
      <c r="H15" s="232" t="s">
        <v>1129</v>
      </c>
      <c r="I15" s="232" t="s">
        <v>546</v>
      </c>
      <c r="J15" s="232"/>
    </row>
    <row r="16" spans="1:10" ht="51">
      <c r="A16" s="385">
        <v>13</v>
      </c>
      <c r="B16" s="383" t="s">
        <v>45</v>
      </c>
      <c r="C16" s="383" t="s">
        <v>643</v>
      </c>
      <c r="D16" s="214" t="s">
        <v>160</v>
      </c>
      <c r="E16" s="383">
        <v>2</v>
      </c>
      <c r="F16" s="214" t="s">
        <v>1063</v>
      </c>
      <c r="G16" s="232" t="s">
        <v>1133</v>
      </c>
      <c r="H16" s="232" t="s">
        <v>1134</v>
      </c>
      <c r="I16" s="395" t="s">
        <v>546</v>
      </c>
      <c r="J16" s="232"/>
    </row>
    <row r="17" spans="1:10" ht="76.5">
      <c r="A17" s="385">
        <v>14</v>
      </c>
      <c r="B17" s="383" t="s">
        <v>45</v>
      </c>
      <c r="C17" s="383" t="s">
        <v>643</v>
      </c>
      <c r="D17" s="214" t="s">
        <v>160</v>
      </c>
      <c r="E17" s="383">
        <v>2</v>
      </c>
      <c r="F17" s="214" t="s">
        <v>1063</v>
      </c>
      <c r="G17" s="392" t="s">
        <v>1135</v>
      </c>
      <c r="H17" s="232" t="s">
        <v>1136</v>
      </c>
      <c r="I17" s="395" t="s">
        <v>985</v>
      </c>
      <c r="J17" s="232"/>
    </row>
    <row r="18" spans="1:10" ht="51">
      <c r="A18" s="385">
        <v>15</v>
      </c>
      <c r="B18" s="383" t="s">
        <v>45</v>
      </c>
      <c r="C18" s="383" t="s">
        <v>643</v>
      </c>
      <c r="D18" s="214" t="s">
        <v>160</v>
      </c>
      <c r="E18" s="383">
        <v>3</v>
      </c>
      <c r="F18" s="214" t="s">
        <v>1104</v>
      </c>
      <c r="G18" s="232" t="s">
        <v>1137</v>
      </c>
      <c r="H18" s="232" t="s">
        <v>1138</v>
      </c>
      <c r="I18" s="232" t="s">
        <v>546</v>
      </c>
      <c r="J18" s="232"/>
    </row>
    <row r="19" spans="1:10" ht="12.75">
      <c r="A19" s="386">
        <v>16</v>
      </c>
      <c r="B19" s="41" t="s">
        <v>6</v>
      </c>
      <c r="C19" s="361"/>
      <c r="D19" s="360"/>
      <c r="E19" s="233"/>
      <c r="F19" s="232"/>
      <c r="G19" s="232"/>
      <c r="H19" s="232"/>
      <c r="I19" s="232"/>
      <c r="J19" s="232"/>
    </row>
    <row r="20" spans="1:10" ht="12.75">
      <c r="A20" s="386">
        <v>17</v>
      </c>
      <c r="B20" s="41" t="s">
        <v>6</v>
      </c>
      <c r="C20" s="361"/>
      <c r="D20" s="360"/>
      <c r="E20" s="233"/>
      <c r="F20" s="232"/>
      <c r="G20" s="232"/>
      <c r="H20" s="232"/>
      <c r="I20" s="232"/>
      <c r="J20" s="232"/>
    </row>
    <row r="21" spans="1:10" ht="12.75">
      <c r="A21" s="385"/>
      <c r="B21" s="42"/>
      <c r="C21" s="361"/>
      <c r="D21" s="360"/>
      <c r="E21" s="233"/>
      <c r="F21" s="232"/>
      <c r="G21" s="232"/>
      <c r="H21" s="232"/>
      <c r="I21" s="42"/>
      <c r="J21" s="232"/>
    </row>
    <row r="22" spans="1:10" ht="12.75">
      <c r="A22" s="385"/>
      <c r="B22" s="41"/>
      <c r="C22" s="361"/>
      <c r="D22" s="205"/>
      <c r="E22" s="233"/>
      <c r="F22" s="232"/>
      <c r="G22" s="232"/>
      <c r="H22" s="232"/>
      <c r="I22" s="232"/>
      <c r="J22" s="232"/>
    </row>
    <row r="23" spans="1:10" ht="12.75">
      <c r="A23" s="385"/>
      <c r="B23" s="387"/>
      <c r="C23" s="205"/>
      <c r="D23" s="205"/>
      <c r="E23" s="233"/>
      <c r="F23" s="232"/>
      <c r="G23" s="232"/>
      <c r="H23" s="232"/>
      <c r="I23" s="42"/>
      <c r="J23" s="232"/>
    </row>
    <row r="24" spans="1:10" ht="12.75">
      <c r="A24" s="385"/>
      <c r="B24" s="42"/>
      <c r="C24" s="205"/>
      <c r="D24" s="205"/>
      <c r="E24" s="233"/>
      <c r="F24" s="232"/>
      <c r="G24" s="232"/>
      <c r="H24" s="232"/>
      <c r="I24" s="232"/>
      <c r="J24" s="232"/>
    </row>
    <row r="25" spans="1:10" ht="12.75">
      <c r="A25" s="385"/>
      <c r="B25" s="42"/>
      <c r="C25" s="205"/>
      <c r="D25" s="205"/>
      <c r="E25" s="233"/>
      <c r="F25" s="232"/>
      <c r="G25" s="232"/>
      <c r="H25" s="232"/>
      <c r="I25" s="232"/>
      <c r="J25" s="232"/>
    </row>
    <row r="26" spans="1:10" ht="12.75">
      <c r="A26" s="385"/>
      <c r="B26" s="41"/>
      <c r="C26" s="361"/>
      <c r="D26" s="205"/>
      <c r="E26" s="233"/>
      <c r="F26" s="232"/>
      <c r="G26" s="232"/>
      <c r="H26" s="232"/>
      <c r="I26" s="232"/>
      <c r="J26" s="232"/>
    </row>
    <row r="27" spans="1:10" ht="12.75">
      <c r="A27" s="385"/>
      <c r="B27" s="41"/>
      <c r="C27" s="361"/>
      <c r="D27" s="205"/>
      <c r="E27" s="233"/>
      <c r="F27" s="232"/>
      <c r="G27" s="232"/>
      <c r="H27" s="232"/>
      <c r="I27" s="232"/>
      <c r="J27" s="232"/>
    </row>
    <row r="28" spans="1:10" ht="12.75">
      <c r="A28" s="385"/>
      <c r="B28" s="41"/>
      <c r="C28" s="361"/>
      <c r="D28" s="205"/>
      <c r="E28" s="233"/>
      <c r="F28" s="232"/>
      <c r="G28" s="232"/>
      <c r="H28" s="232"/>
      <c r="I28" s="232"/>
      <c r="J28" s="232"/>
    </row>
    <row r="29" spans="1:10" ht="12.75">
      <c r="A29" s="385"/>
      <c r="B29" s="41"/>
      <c r="C29" s="361"/>
      <c r="D29" s="360"/>
      <c r="E29" s="233"/>
      <c r="F29" s="232"/>
      <c r="G29" s="232"/>
      <c r="H29" s="232"/>
      <c r="I29" s="232"/>
      <c r="J29" s="232"/>
    </row>
    <row r="30" spans="1:10" ht="12.75">
      <c r="A30" s="385"/>
      <c r="B30" s="232"/>
      <c r="C30" s="361"/>
      <c r="D30" s="360"/>
      <c r="E30" s="233"/>
      <c r="F30" s="232"/>
      <c r="G30" s="232"/>
      <c r="H30" s="232"/>
      <c r="I30" s="232"/>
      <c r="J30" s="232"/>
    </row>
    <row r="31" spans="1:10" ht="12.75">
      <c r="A31" s="385"/>
      <c r="B31" s="41"/>
      <c r="C31" s="361"/>
      <c r="D31" s="205"/>
      <c r="E31" s="233"/>
      <c r="F31" s="232"/>
      <c r="G31" s="232"/>
      <c r="H31" s="232"/>
      <c r="I31" s="232"/>
      <c r="J31" s="232"/>
    </row>
    <row r="32" spans="1:10" ht="12.75">
      <c r="A32" s="385"/>
      <c r="B32" s="41"/>
      <c r="C32" s="361"/>
      <c r="D32" s="360"/>
      <c r="E32" s="233"/>
      <c r="F32" s="232"/>
      <c r="G32" s="232"/>
      <c r="H32" s="232"/>
      <c r="I32" s="232"/>
      <c r="J32" s="232"/>
    </row>
    <row r="33" spans="1:10" ht="12.75">
      <c r="A33" s="385"/>
      <c r="B33" s="232"/>
      <c r="C33" s="361"/>
      <c r="D33" s="360"/>
      <c r="E33" s="233"/>
      <c r="F33" s="232"/>
      <c r="G33" s="232"/>
      <c r="H33" s="232"/>
      <c r="I33" s="232"/>
      <c r="J33" s="232"/>
    </row>
    <row r="34" spans="1:10" ht="12.75">
      <c r="A34" s="385"/>
      <c r="B34" s="41"/>
      <c r="C34" s="361"/>
      <c r="D34" s="360"/>
      <c r="E34" s="233"/>
      <c r="F34" s="232"/>
      <c r="G34" s="232"/>
      <c r="H34" s="232"/>
      <c r="I34" s="232"/>
      <c r="J34" s="232"/>
    </row>
  </sheetData>
  <sheetProtection inser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18"/>
  <sheetViews>
    <sheetView zoomScale="90" zoomScaleNormal="9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5" sqref="E5"/>
    </sheetView>
  </sheetViews>
  <sheetFormatPr defaultColWidth="9.140625" defaultRowHeight="15"/>
  <cols>
    <col min="1" max="1" width="6.7109375" style="0" customWidth="1"/>
    <col min="2" max="2" width="9.57421875" style="0" customWidth="1"/>
    <col min="3" max="3" width="24.00390625" style="0" customWidth="1"/>
    <col min="4" max="4" width="4.8515625" style="0" customWidth="1"/>
    <col min="5" max="5" width="13.28125" style="0" customWidth="1"/>
    <col min="6" max="8" width="7.7109375" style="0" customWidth="1"/>
    <col min="9" max="9" width="36.00390625" style="0" customWidth="1"/>
    <col min="10" max="16" width="7.7109375" style="0" customWidth="1"/>
    <col min="17" max="17" width="18.00390625" style="0" customWidth="1"/>
  </cols>
  <sheetData>
    <row r="1" spans="1:16" ht="15.75" thickBot="1">
      <c r="A1" s="1" t="s">
        <v>55</v>
      </c>
      <c r="B1" s="2"/>
      <c r="C1" s="2"/>
      <c r="D1" s="2"/>
      <c r="E1" s="2"/>
      <c r="F1" s="9"/>
      <c r="G1" s="9"/>
      <c r="H1" s="2"/>
      <c r="I1" s="2"/>
      <c r="J1" s="2"/>
      <c r="K1" s="2"/>
      <c r="L1" s="2"/>
      <c r="M1" s="2"/>
      <c r="N1" s="2"/>
      <c r="O1" s="2"/>
      <c r="P1" s="2"/>
    </row>
    <row r="2" spans="1:16" ht="75.75" customHeight="1">
      <c r="A2" s="522" t="s">
        <v>11</v>
      </c>
      <c r="B2" s="514" t="s">
        <v>52</v>
      </c>
      <c r="C2" s="514" t="s">
        <v>19</v>
      </c>
      <c r="D2" s="514" t="s">
        <v>8</v>
      </c>
      <c r="E2" s="514" t="s">
        <v>12</v>
      </c>
      <c r="F2" s="549" t="s">
        <v>20</v>
      </c>
      <c r="G2" s="547" t="s">
        <v>62</v>
      </c>
      <c r="H2" s="547" t="s">
        <v>60</v>
      </c>
      <c r="I2" s="547" t="s">
        <v>61</v>
      </c>
      <c r="J2" s="514" t="s">
        <v>13</v>
      </c>
      <c r="K2" s="514" t="s">
        <v>22</v>
      </c>
      <c r="L2" s="519" t="s">
        <v>51</v>
      </c>
      <c r="M2" s="521"/>
      <c r="N2" s="514" t="s">
        <v>14</v>
      </c>
      <c r="O2" s="514" t="s">
        <v>53</v>
      </c>
      <c r="P2" s="508" t="s">
        <v>18</v>
      </c>
    </row>
    <row r="3" spans="1:16" ht="63.75" customHeight="1">
      <c r="A3" s="524"/>
      <c r="B3" s="518"/>
      <c r="C3" s="516"/>
      <c r="D3" s="516"/>
      <c r="E3" s="516"/>
      <c r="F3" s="550"/>
      <c r="G3" s="548"/>
      <c r="H3" s="548"/>
      <c r="I3" s="548"/>
      <c r="J3" s="518"/>
      <c r="K3" s="518"/>
      <c r="L3" s="7" t="s">
        <v>15</v>
      </c>
      <c r="M3" s="7" t="s">
        <v>16</v>
      </c>
      <c r="N3" s="518"/>
      <c r="O3" s="518"/>
      <c r="P3" s="546"/>
    </row>
    <row r="4" spans="1:17" ht="13.5" customHeight="1" thickBot="1">
      <c r="A4" s="137">
        <v>1</v>
      </c>
      <c r="B4" s="138">
        <v>2</v>
      </c>
      <c r="C4" s="138">
        <v>3</v>
      </c>
      <c r="D4" s="138">
        <v>4</v>
      </c>
      <c r="E4" s="138">
        <v>5</v>
      </c>
      <c r="F4" s="139">
        <v>6</v>
      </c>
      <c r="G4" s="139">
        <v>7</v>
      </c>
      <c r="H4" s="105">
        <v>8</v>
      </c>
      <c r="I4" s="105">
        <v>9</v>
      </c>
      <c r="J4" s="105">
        <v>10</v>
      </c>
      <c r="K4" s="138">
        <v>11</v>
      </c>
      <c r="L4" s="138">
        <v>12</v>
      </c>
      <c r="M4" s="138">
        <v>13</v>
      </c>
      <c r="N4" s="138">
        <v>14</v>
      </c>
      <c r="O4" s="146">
        <v>15</v>
      </c>
      <c r="P4" s="147">
        <v>16</v>
      </c>
      <c r="Q4" s="64"/>
    </row>
    <row r="5" spans="1:17" ht="13.5" customHeight="1">
      <c r="A5" s="154" t="s">
        <v>6</v>
      </c>
      <c r="B5" s="155" t="str">
        <f>'Форма 1'!B5</f>
        <v>45.03.01</v>
      </c>
      <c r="C5" s="155" t="str">
        <f>'Форма 1'!C5</f>
        <v>Филология</v>
      </c>
      <c r="D5" s="155">
        <f>'Форма 1'!D5</f>
        <v>1</v>
      </c>
      <c r="E5" s="155" t="str">
        <f>'Форма 1'!E5</f>
        <v>РО-ОФ-15</v>
      </c>
      <c r="F5" s="135">
        <f>'Форма 1'!J5+'Форма 1'!K5</f>
        <v>7</v>
      </c>
      <c r="G5" s="136"/>
      <c r="H5" s="48">
        <v>1</v>
      </c>
      <c r="I5" s="48" t="s">
        <v>146</v>
      </c>
      <c r="J5" s="48">
        <v>2</v>
      </c>
      <c r="K5" s="48">
        <v>2</v>
      </c>
      <c r="L5" s="48">
        <v>1</v>
      </c>
      <c r="M5" s="48"/>
      <c r="N5" s="48">
        <v>1</v>
      </c>
      <c r="O5" s="70">
        <f>IF(AND(SUM(J5:M5)=0,F5=0),0,SUM(J5:M5)/F5)</f>
        <v>0.7142857142857143</v>
      </c>
      <c r="P5" s="71">
        <f>IF(AND(SUM(J5:K5)=0,F5=0),0,SUM(J5:K5)/F5)</f>
        <v>0.5714285714285714</v>
      </c>
      <c r="Q5" s="64" t="str">
        <f>IF(F5=SUM(G5:H5,J5:N5)," ","ОШИБКА")</f>
        <v> </v>
      </c>
    </row>
    <row r="6" spans="1:17" ht="13.5" customHeight="1">
      <c r="A6" s="156" t="s">
        <v>7</v>
      </c>
      <c r="B6" s="155">
        <f>'Форма 1'!B6</f>
        <v>0</v>
      </c>
      <c r="C6" s="155">
        <f>'Форма 1'!C6</f>
        <v>0</v>
      </c>
      <c r="D6" s="155">
        <f>'Форма 1'!D6</f>
        <v>0</v>
      </c>
      <c r="E6" s="155">
        <f>'Форма 1'!E6</f>
        <v>0</v>
      </c>
      <c r="F6" s="79">
        <f>'Форма 1'!J6+'Форма 1'!K6</f>
        <v>0</v>
      </c>
      <c r="G6" s="46"/>
      <c r="H6" s="47"/>
      <c r="I6" s="47"/>
      <c r="J6" s="47"/>
      <c r="K6" s="48"/>
      <c r="L6" s="48"/>
      <c r="M6" s="48"/>
      <c r="N6" s="48"/>
      <c r="O6" s="86">
        <f aca="true" t="shared" si="0" ref="O6:O30">IF(AND(SUM(J6:M6)=0,F6=0),0,SUM(J6:M6)/F6)</f>
        <v>0</v>
      </c>
      <c r="P6" s="140">
        <f aca="true" t="shared" si="1" ref="P6:P30">IF(AND(SUM(J6:K6)=0,F6=0),0,SUM(J6:K6)/F6)</f>
        <v>0</v>
      </c>
      <c r="Q6" s="64" t="str">
        <f aca="true" t="shared" si="2" ref="Q6:Q69">IF(F6=SUM(G6:H6,J6:N6)," ","ОШИБКА")</f>
        <v> </v>
      </c>
    </row>
    <row r="7" spans="1:17" ht="13.5" customHeight="1">
      <c r="A7" s="156" t="s">
        <v>45</v>
      </c>
      <c r="B7" s="155" t="str">
        <f>'Форма 1'!B7</f>
        <v>45.03.01</v>
      </c>
      <c r="C7" s="155" t="str">
        <f>'Форма 1'!C7</f>
        <v>Филология</v>
      </c>
      <c r="D7" s="155">
        <f>'Форма 1'!D7</f>
        <v>1</v>
      </c>
      <c r="E7" s="155" t="str">
        <f>'Форма 1'!E7</f>
        <v>РО-ОФ-15</v>
      </c>
      <c r="F7" s="79">
        <f>'Форма 1'!J7+'Форма 1'!K7</f>
        <v>1</v>
      </c>
      <c r="G7" s="46"/>
      <c r="H7" s="47"/>
      <c r="I7" s="47"/>
      <c r="J7" s="47"/>
      <c r="K7" s="48"/>
      <c r="L7" s="48"/>
      <c r="M7" s="48"/>
      <c r="N7" s="48"/>
      <c r="O7" s="86">
        <f t="shared" si="0"/>
        <v>0</v>
      </c>
      <c r="P7" s="140">
        <f t="shared" si="1"/>
        <v>0</v>
      </c>
      <c r="Q7" s="64" t="str">
        <f t="shared" si="2"/>
        <v>ОШИБКА</v>
      </c>
    </row>
    <row r="8" spans="1:17" ht="13.5" customHeight="1">
      <c r="A8" s="156" t="s">
        <v>6</v>
      </c>
      <c r="B8" s="155" t="str">
        <f>'Форма 1'!B8</f>
        <v>45.03.01</v>
      </c>
      <c r="C8" s="155" t="str">
        <f>'Форма 1'!C8</f>
        <v>Филология</v>
      </c>
      <c r="D8" s="155">
        <f>'Форма 1'!D8</f>
        <v>1</v>
      </c>
      <c r="E8" s="155" t="str">
        <f>'Форма 1'!E8</f>
        <v>РО-ПФ-15</v>
      </c>
      <c r="F8" s="79">
        <f>'Форма 1'!J8+'Форма 1'!K8</f>
        <v>7</v>
      </c>
      <c r="G8" s="46"/>
      <c r="H8" s="47"/>
      <c r="I8" s="47"/>
      <c r="J8" s="47"/>
      <c r="K8" s="48">
        <v>8</v>
      </c>
      <c r="L8" s="48">
        <v>1</v>
      </c>
      <c r="M8" s="48"/>
      <c r="N8" s="48"/>
      <c r="O8" s="86">
        <f t="shared" si="0"/>
        <v>1.2857142857142858</v>
      </c>
      <c r="P8" s="140">
        <f t="shared" si="1"/>
        <v>1.1428571428571428</v>
      </c>
      <c r="Q8" s="64" t="str">
        <f t="shared" si="2"/>
        <v>ОШИБКА</v>
      </c>
    </row>
    <row r="9" spans="1:17" ht="13.5" customHeight="1">
      <c r="A9" s="156" t="s">
        <v>7</v>
      </c>
      <c r="B9" s="155">
        <f>'Форма 1'!B9</f>
        <v>0</v>
      </c>
      <c r="C9" s="155">
        <f>'Форма 1'!C9</f>
        <v>0</v>
      </c>
      <c r="D9" s="155">
        <f>'Форма 1'!D9</f>
        <v>0</v>
      </c>
      <c r="E9" s="155">
        <f>'Форма 1'!E9</f>
        <v>0</v>
      </c>
      <c r="F9" s="79">
        <f>'Форма 1'!J9+'Форма 1'!K9</f>
        <v>0</v>
      </c>
      <c r="G9" s="46"/>
      <c r="H9" s="47"/>
      <c r="I9" s="47"/>
      <c r="J9" s="47"/>
      <c r="K9" s="48"/>
      <c r="L9" s="48"/>
      <c r="M9" s="48"/>
      <c r="N9" s="48"/>
      <c r="O9" s="86">
        <f t="shared" si="0"/>
        <v>0</v>
      </c>
      <c r="P9" s="140">
        <f t="shared" si="1"/>
        <v>0</v>
      </c>
      <c r="Q9" s="64" t="str">
        <f t="shared" si="2"/>
        <v> </v>
      </c>
    </row>
    <row r="10" spans="1:17" ht="13.5" customHeight="1">
      <c r="A10" s="156" t="s">
        <v>45</v>
      </c>
      <c r="B10" s="155" t="str">
        <f>'Форма 1'!B10</f>
        <v>45.03.01</v>
      </c>
      <c r="C10" s="155" t="str">
        <f>'Форма 1'!C10</f>
        <v>Филология</v>
      </c>
      <c r="D10" s="155">
        <f>'Форма 1'!D10</f>
        <v>1</v>
      </c>
      <c r="E10" s="155" t="str">
        <f>'Форма 1'!E10</f>
        <v>РО-ПФ-15</v>
      </c>
      <c r="F10" s="79">
        <f>'Форма 1'!J10+'Форма 1'!K10</f>
        <v>1</v>
      </c>
      <c r="G10" s="46"/>
      <c r="H10" s="47"/>
      <c r="I10" s="47"/>
      <c r="J10" s="47"/>
      <c r="K10" s="48"/>
      <c r="L10" s="48"/>
      <c r="M10" s="48"/>
      <c r="N10" s="48"/>
      <c r="O10" s="86">
        <f t="shared" si="0"/>
        <v>0</v>
      </c>
      <c r="P10" s="140">
        <f t="shared" si="1"/>
        <v>0</v>
      </c>
      <c r="Q10" s="64" t="str">
        <f t="shared" si="2"/>
        <v>ОШИБКА</v>
      </c>
    </row>
    <row r="11" spans="1:17" ht="13.5" customHeight="1">
      <c r="A11" s="156" t="s">
        <v>6</v>
      </c>
      <c r="B11" s="155" t="str">
        <f>'Форма 1'!B11</f>
        <v>45.03.01</v>
      </c>
      <c r="C11" s="155" t="str">
        <f>'Форма 1'!C11</f>
        <v>Филология</v>
      </c>
      <c r="D11" s="155">
        <f>'Форма 1'!D11</f>
        <v>1</v>
      </c>
      <c r="E11" s="155" t="str">
        <f>'Форма 1'!E11</f>
        <v>РО-ПФД-15</v>
      </c>
      <c r="F11" s="79">
        <f>'Форма 1'!J11+'Форма 1'!K11</f>
        <v>7</v>
      </c>
      <c r="G11" s="46"/>
      <c r="H11" s="47"/>
      <c r="I11" s="47"/>
      <c r="J11" s="47">
        <v>1</v>
      </c>
      <c r="K11" s="48">
        <v>2</v>
      </c>
      <c r="L11" s="48">
        <v>1</v>
      </c>
      <c r="M11" s="48">
        <v>2</v>
      </c>
      <c r="N11" s="48"/>
      <c r="O11" s="86">
        <f t="shared" si="0"/>
        <v>0.8571428571428571</v>
      </c>
      <c r="P11" s="140">
        <f t="shared" si="1"/>
        <v>0.42857142857142855</v>
      </c>
      <c r="Q11" s="64" t="str">
        <f t="shared" si="2"/>
        <v>ОШИБКА</v>
      </c>
    </row>
    <row r="12" spans="1:17" ht="13.5" customHeight="1">
      <c r="A12" s="156" t="s">
        <v>7</v>
      </c>
      <c r="B12" s="155" t="e">
        <f>'Форма 1'!#REF!</f>
        <v>#REF!</v>
      </c>
      <c r="C12" s="155" t="e">
        <f>'Форма 1'!#REF!</f>
        <v>#REF!</v>
      </c>
      <c r="D12" s="155" t="e">
        <f>'Форма 1'!#REF!</f>
        <v>#REF!</v>
      </c>
      <c r="E12" s="155" t="e">
        <f>'Форма 1'!#REF!</f>
        <v>#REF!</v>
      </c>
      <c r="F12" s="79">
        <f>'Форма 1'!J12+'Форма 1'!K12</f>
        <v>1</v>
      </c>
      <c r="G12" s="46"/>
      <c r="H12" s="47"/>
      <c r="I12" s="47"/>
      <c r="J12" s="47"/>
      <c r="K12" s="48"/>
      <c r="L12" s="48"/>
      <c r="M12" s="48"/>
      <c r="N12" s="48"/>
      <c r="O12" s="86">
        <f t="shared" si="0"/>
        <v>0</v>
      </c>
      <c r="P12" s="140">
        <f t="shared" si="1"/>
        <v>0</v>
      </c>
      <c r="Q12" s="64" t="str">
        <f t="shared" si="2"/>
        <v>ОШИБКА</v>
      </c>
    </row>
    <row r="13" spans="1:17" ht="13.5" customHeight="1">
      <c r="A13" s="156" t="s">
        <v>45</v>
      </c>
      <c r="B13" s="155" t="str">
        <f>'Форма 1'!B12</f>
        <v>45.03.01</v>
      </c>
      <c r="C13" s="155" t="str">
        <f>'Форма 1'!C12</f>
        <v>Филология</v>
      </c>
      <c r="D13" s="155">
        <f>'Форма 1'!D12</f>
        <v>1</v>
      </c>
      <c r="E13" s="155" t="str">
        <f>'Форма 1'!E12</f>
        <v>РО-ПФД-15</v>
      </c>
      <c r="F13" s="79">
        <f>'Форма 1'!J13+'Форма 1'!K13</f>
        <v>0</v>
      </c>
      <c r="G13" s="46"/>
      <c r="H13" s="47"/>
      <c r="I13" s="47"/>
      <c r="J13" s="47"/>
      <c r="K13" s="48"/>
      <c r="L13" s="48"/>
      <c r="M13" s="48"/>
      <c r="N13" s="48"/>
      <c r="O13" s="86">
        <f t="shared" si="0"/>
        <v>0</v>
      </c>
      <c r="P13" s="140">
        <f t="shared" si="1"/>
        <v>0</v>
      </c>
      <c r="Q13" s="64" t="str">
        <f t="shared" si="2"/>
        <v> </v>
      </c>
    </row>
    <row r="14" spans="1:17" ht="13.5" customHeight="1">
      <c r="A14" s="156" t="s">
        <v>6</v>
      </c>
      <c r="B14" s="155" t="str">
        <f>'Форма 1'!B14</f>
        <v>45.03.01</v>
      </c>
      <c r="C14" s="155" t="str">
        <f>'Форма 1'!C14</f>
        <v>Филология</v>
      </c>
      <c r="D14" s="155">
        <f>'Форма 1'!D14</f>
        <v>2</v>
      </c>
      <c r="E14" s="155" t="str">
        <f>'Форма 1'!E14</f>
        <v>РО-ОФ-13</v>
      </c>
      <c r="F14" s="79">
        <f>'Форма 1'!J14+'Форма 1'!K14</f>
        <v>5</v>
      </c>
      <c r="G14" s="46"/>
      <c r="H14" s="47"/>
      <c r="I14" s="47"/>
      <c r="J14" s="47">
        <v>3</v>
      </c>
      <c r="K14" s="48">
        <v>2</v>
      </c>
      <c r="L14" s="48"/>
      <c r="M14" s="48"/>
      <c r="N14" s="48"/>
      <c r="O14" s="86">
        <f t="shared" si="0"/>
        <v>1</v>
      </c>
      <c r="P14" s="140">
        <f t="shared" si="1"/>
        <v>1</v>
      </c>
      <c r="Q14" s="64" t="str">
        <f t="shared" si="2"/>
        <v> </v>
      </c>
    </row>
    <row r="15" spans="1:17" ht="13.5" customHeight="1">
      <c r="A15" s="156" t="s">
        <v>7</v>
      </c>
      <c r="B15" s="155">
        <f>'Форма 1'!B15</f>
        <v>0</v>
      </c>
      <c r="C15" s="155">
        <f>'Форма 1'!C15</f>
        <v>0</v>
      </c>
      <c r="D15" s="155">
        <f>'Форма 1'!D15</f>
        <v>0</v>
      </c>
      <c r="E15" s="155">
        <f>'Форма 1'!E15</f>
        <v>0</v>
      </c>
      <c r="F15" s="79">
        <f>'Форма 1'!J15+'Форма 1'!K15</f>
        <v>0</v>
      </c>
      <c r="G15" s="46"/>
      <c r="H15" s="47"/>
      <c r="I15" s="47"/>
      <c r="J15" s="47"/>
      <c r="K15" s="48"/>
      <c r="L15" s="48"/>
      <c r="M15" s="48"/>
      <c r="N15" s="48"/>
      <c r="O15" s="86">
        <f t="shared" si="0"/>
        <v>0</v>
      </c>
      <c r="P15" s="140">
        <f t="shared" si="1"/>
        <v>0</v>
      </c>
      <c r="Q15" s="64" t="str">
        <f t="shared" si="2"/>
        <v> </v>
      </c>
    </row>
    <row r="16" spans="1:17" ht="13.5" customHeight="1">
      <c r="A16" s="156" t="s">
        <v>45</v>
      </c>
      <c r="B16" s="155" t="str">
        <f>'Форма 1'!B16</f>
        <v>45.03.01</v>
      </c>
      <c r="C16" s="155" t="str">
        <f>'Форма 1'!C16</f>
        <v>Филология</v>
      </c>
      <c r="D16" s="155">
        <f>'Форма 1'!D16</f>
        <v>2</v>
      </c>
      <c r="E16" s="155" t="str">
        <f>'Форма 1'!E16</f>
        <v>РО-ОФ-13</v>
      </c>
      <c r="F16" s="79">
        <f>'Форма 1'!J16+'Форма 1'!K16</f>
        <v>1</v>
      </c>
      <c r="G16" s="46"/>
      <c r="H16" s="47"/>
      <c r="I16" s="47"/>
      <c r="J16" s="47"/>
      <c r="K16" s="48"/>
      <c r="L16" s="48"/>
      <c r="M16" s="48">
        <v>1</v>
      </c>
      <c r="N16" s="48"/>
      <c r="O16" s="86">
        <f t="shared" si="0"/>
        <v>1</v>
      </c>
      <c r="P16" s="140">
        <f t="shared" si="1"/>
        <v>0</v>
      </c>
      <c r="Q16" s="64" t="str">
        <f t="shared" si="2"/>
        <v> </v>
      </c>
    </row>
    <row r="17" spans="1:17" ht="13.5" customHeight="1">
      <c r="A17" s="156" t="s">
        <v>6</v>
      </c>
      <c r="B17" s="155" t="str">
        <f>'Форма 1'!B17</f>
        <v>45.03.01</v>
      </c>
      <c r="C17" s="155" t="str">
        <f>'Форма 1'!C17</f>
        <v>Филология</v>
      </c>
      <c r="D17" s="155">
        <f>'Форма 1'!D17</f>
        <v>2</v>
      </c>
      <c r="E17" s="155" t="str">
        <f>'Форма 1'!E17</f>
        <v>РО-ПФ-13</v>
      </c>
      <c r="F17" s="79">
        <f>'Форма 1'!J17+'Форма 1'!K17</f>
        <v>6</v>
      </c>
      <c r="G17" s="46"/>
      <c r="H17" s="47"/>
      <c r="I17" s="47"/>
      <c r="J17" s="47">
        <v>3</v>
      </c>
      <c r="K17" s="48">
        <v>3</v>
      </c>
      <c r="L17" s="48"/>
      <c r="M17" s="48"/>
      <c r="N17" s="48"/>
      <c r="O17" s="86">
        <f t="shared" si="0"/>
        <v>1</v>
      </c>
      <c r="P17" s="140">
        <f t="shared" si="1"/>
        <v>1</v>
      </c>
      <c r="Q17" s="64" t="str">
        <f t="shared" si="2"/>
        <v> </v>
      </c>
    </row>
    <row r="18" spans="1:17" ht="13.5" customHeight="1">
      <c r="A18" s="156" t="s">
        <v>7</v>
      </c>
      <c r="B18" s="155">
        <f>'Форма 1'!B18</f>
        <v>0</v>
      </c>
      <c r="C18" s="155">
        <f>'Форма 1'!C18</f>
        <v>0</v>
      </c>
      <c r="D18" s="155">
        <f>'Форма 1'!D18</f>
        <v>0</v>
      </c>
      <c r="E18" s="155">
        <f>'Форма 1'!E18</f>
        <v>0</v>
      </c>
      <c r="F18" s="79">
        <f>'Форма 1'!J18+'Форма 1'!K18</f>
        <v>0</v>
      </c>
      <c r="G18" s="46"/>
      <c r="H18" s="47"/>
      <c r="I18" s="47"/>
      <c r="J18" s="47"/>
      <c r="K18" s="48"/>
      <c r="L18" s="48"/>
      <c r="M18" s="48"/>
      <c r="N18" s="48"/>
      <c r="O18" s="86">
        <f t="shared" si="0"/>
        <v>0</v>
      </c>
      <c r="P18" s="140">
        <f t="shared" si="1"/>
        <v>0</v>
      </c>
      <c r="Q18" s="64" t="str">
        <f t="shared" si="2"/>
        <v> </v>
      </c>
    </row>
    <row r="19" spans="1:17" ht="13.5" customHeight="1">
      <c r="A19" s="156" t="s">
        <v>45</v>
      </c>
      <c r="B19" s="155" t="str">
        <f>'Форма 1'!B19</f>
        <v>45.03.01</v>
      </c>
      <c r="C19" s="155" t="str">
        <f>'Форма 1'!C19</f>
        <v>Филология</v>
      </c>
      <c r="D19" s="155">
        <f>'Форма 1'!D19</f>
        <v>2</v>
      </c>
      <c r="E19" s="155" t="str">
        <f>'Форма 1'!E19</f>
        <v>РО-ПФ-13</v>
      </c>
      <c r="F19" s="79">
        <f>'Форма 1'!J19+'Форма 1'!K19</f>
        <v>1</v>
      </c>
      <c r="G19" s="46"/>
      <c r="H19" s="47"/>
      <c r="I19" s="47"/>
      <c r="J19" s="47"/>
      <c r="K19" s="48">
        <v>1</v>
      </c>
      <c r="L19" s="48"/>
      <c r="M19" s="48"/>
      <c r="N19" s="48"/>
      <c r="O19" s="86">
        <f t="shared" si="0"/>
        <v>1</v>
      </c>
      <c r="P19" s="140">
        <f t="shared" si="1"/>
        <v>1</v>
      </c>
      <c r="Q19" s="64" t="str">
        <f t="shared" si="2"/>
        <v> </v>
      </c>
    </row>
    <row r="20" spans="1:17" ht="13.5" customHeight="1">
      <c r="A20" s="156" t="s">
        <v>6</v>
      </c>
      <c r="B20" s="155" t="str">
        <f>'Форма 1'!B20</f>
        <v>45.03.01</v>
      </c>
      <c r="C20" s="155" t="str">
        <f>'Форма 1'!C20</f>
        <v>Филология</v>
      </c>
      <c r="D20" s="155">
        <f>'Форма 1'!D20</f>
        <v>2</v>
      </c>
      <c r="E20" s="155" t="str">
        <f>'Форма 1'!E20</f>
        <v>РО-ПФД-13</v>
      </c>
      <c r="F20" s="79">
        <f>'Форма 1'!J20+'Форма 1'!K20</f>
        <v>5</v>
      </c>
      <c r="G20" s="46"/>
      <c r="H20" s="47"/>
      <c r="I20" s="47"/>
      <c r="J20" s="47">
        <v>1</v>
      </c>
      <c r="K20" s="48">
        <v>3</v>
      </c>
      <c r="L20" s="48">
        <v>1</v>
      </c>
      <c r="M20" s="48"/>
      <c r="N20" s="48"/>
      <c r="O20" s="86">
        <f t="shared" si="0"/>
        <v>1</v>
      </c>
      <c r="P20" s="140">
        <f t="shared" si="1"/>
        <v>0.8</v>
      </c>
      <c r="Q20" s="64" t="str">
        <f t="shared" si="2"/>
        <v> </v>
      </c>
    </row>
    <row r="21" spans="1:17" ht="13.5" customHeight="1">
      <c r="A21" s="156" t="s">
        <v>7</v>
      </c>
      <c r="B21" s="155">
        <f>'Форма 1'!B21</f>
        <v>0</v>
      </c>
      <c r="C21" s="155">
        <f>'Форма 1'!C21</f>
        <v>0</v>
      </c>
      <c r="D21" s="155">
        <f>'Форма 1'!D21</f>
        <v>0</v>
      </c>
      <c r="E21" s="155">
        <f>'Форма 1'!E21</f>
        <v>0</v>
      </c>
      <c r="F21" s="79">
        <f>'Форма 1'!J21+'Форма 1'!K21</f>
        <v>0</v>
      </c>
      <c r="G21" s="46"/>
      <c r="H21" s="47"/>
      <c r="I21" s="47"/>
      <c r="J21" s="47"/>
      <c r="K21" s="48"/>
      <c r="L21" s="48"/>
      <c r="M21" s="48"/>
      <c r="N21" s="48"/>
      <c r="O21" s="86">
        <f t="shared" si="0"/>
        <v>0</v>
      </c>
      <c r="P21" s="140">
        <f t="shared" si="1"/>
        <v>0</v>
      </c>
      <c r="Q21" s="64" t="str">
        <f t="shared" si="2"/>
        <v> </v>
      </c>
    </row>
    <row r="22" spans="1:17" ht="13.5" customHeight="1">
      <c r="A22" s="156" t="s">
        <v>45</v>
      </c>
      <c r="B22" s="155">
        <f>'Форма 1'!B22</f>
        <v>0</v>
      </c>
      <c r="C22" s="155">
        <f>'Форма 1'!C22</f>
        <v>0</v>
      </c>
      <c r="D22" s="155">
        <f>'Форма 1'!D22</f>
        <v>0</v>
      </c>
      <c r="E22" s="155">
        <f>'Форма 1'!E22</f>
        <v>0</v>
      </c>
      <c r="F22" s="79">
        <f>'Форма 1'!J22+'Форма 1'!K22</f>
        <v>0</v>
      </c>
      <c r="G22" s="46"/>
      <c r="H22" s="47"/>
      <c r="I22" s="47"/>
      <c r="J22" s="47"/>
      <c r="K22" s="48"/>
      <c r="L22" s="48"/>
      <c r="M22" s="48"/>
      <c r="N22" s="48"/>
      <c r="O22" s="86">
        <f t="shared" si="0"/>
        <v>0</v>
      </c>
      <c r="P22" s="140">
        <f t="shared" si="1"/>
        <v>0</v>
      </c>
      <c r="Q22" s="64" t="str">
        <f t="shared" si="2"/>
        <v> </v>
      </c>
    </row>
    <row r="23" spans="1:17" ht="13.5" customHeight="1">
      <c r="A23" s="156" t="s">
        <v>6</v>
      </c>
      <c r="B23" s="155" t="str">
        <f>'Форма 1'!B23</f>
        <v>45.03.01</v>
      </c>
      <c r="C23" s="155" t="str">
        <f>'Форма 1'!C23</f>
        <v>Филология</v>
      </c>
      <c r="D23" s="155">
        <f>'Форма 1'!D23</f>
        <v>3</v>
      </c>
      <c r="E23" s="155" t="str">
        <f>'Форма 1'!E23</f>
        <v>РО-ОФ-12</v>
      </c>
      <c r="F23" s="79">
        <f>'Форма 1'!J23+'Форма 1'!K23</f>
        <v>9</v>
      </c>
      <c r="G23" s="46"/>
      <c r="H23" s="47"/>
      <c r="I23" s="47"/>
      <c r="J23" s="47"/>
      <c r="K23" s="48">
        <v>6</v>
      </c>
      <c r="L23" s="48"/>
      <c r="M23" s="48"/>
      <c r="N23" s="48">
        <v>3</v>
      </c>
      <c r="O23" s="86">
        <f t="shared" si="0"/>
        <v>0.6666666666666666</v>
      </c>
      <c r="P23" s="140">
        <f t="shared" si="1"/>
        <v>0.6666666666666666</v>
      </c>
      <c r="Q23" s="64" t="str">
        <f t="shared" si="2"/>
        <v> </v>
      </c>
    </row>
    <row r="24" spans="1:17" ht="13.5" customHeight="1">
      <c r="A24" s="156" t="s">
        <v>7</v>
      </c>
      <c r="B24" s="155">
        <f>'Форма 1'!B24</f>
        <v>0</v>
      </c>
      <c r="C24" s="155">
        <f>'Форма 1'!C24</f>
        <v>0</v>
      </c>
      <c r="D24" s="155">
        <f>'Форма 1'!D24</f>
        <v>0</v>
      </c>
      <c r="E24" s="155">
        <f>'Форма 1'!E24</f>
        <v>0</v>
      </c>
      <c r="F24" s="79">
        <f>'Форма 1'!J24+'Форма 1'!K24</f>
        <v>0</v>
      </c>
      <c r="G24" s="46"/>
      <c r="H24" s="47"/>
      <c r="I24" s="47"/>
      <c r="J24" s="47"/>
      <c r="K24" s="48"/>
      <c r="L24" s="48"/>
      <c r="M24" s="48"/>
      <c r="N24" s="48"/>
      <c r="O24" s="86">
        <f t="shared" si="0"/>
        <v>0</v>
      </c>
      <c r="P24" s="140">
        <f t="shared" si="1"/>
        <v>0</v>
      </c>
      <c r="Q24" s="64" t="str">
        <f t="shared" si="2"/>
        <v> </v>
      </c>
    </row>
    <row r="25" spans="1:17" ht="13.5" customHeight="1">
      <c r="A25" s="156" t="s">
        <v>45</v>
      </c>
      <c r="B25" s="155">
        <f>'Форма 1'!B25</f>
        <v>0</v>
      </c>
      <c r="C25" s="155">
        <f>'Форма 1'!C25</f>
        <v>0</v>
      </c>
      <c r="D25" s="155">
        <f>'Форма 1'!D25</f>
        <v>0</v>
      </c>
      <c r="E25" s="155">
        <f>'Форма 1'!E25</f>
        <v>0</v>
      </c>
      <c r="F25" s="79">
        <f>'Форма 1'!J25+'Форма 1'!K25</f>
        <v>0</v>
      </c>
      <c r="G25" s="46"/>
      <c r="H25" s="47"/>
      <c r="I25" s="47"/>
      <c r="J25" s="47"/>
      <c r="K25" s="48"/>
      <c r="L25" s="48"/>
      <c r="M25" s="48"/>
      <c r="N25" s="48"/>
      <c r="O25" s="86">
        <f t="shared" si="0"/>
        <v>0</v>
      </c>
      <c r="P25" s="140">
        <f t="shared" si="1"/>
        <v>0</v>
      </c>
      <c r="Q25" s="64" t="str">
        <f t="shared" si="2"/>
        <v> </v>
      </c>
    </row>
    <row r="26" spans="1:17" ht="13.5" customHeight="1">
      <c r="A26" s="156" t="s">
        <v>6</v>
      </c>
      <c r="B26" s="155" t="str">
        <f>'Форма 1'!B26</f>
        <v>45.03.01</v>
      </c>
      <c r="C26" s="155" t="str">
        <f>'Форма 1'!C26</f>
        <v>Филология</v>
      </c>
      <c r="D26" s="155">
        <f>'Форма 1'!D26</f>
        <v>3</v>
      </c>
      <c r="E26" s="155" t="str">
        <f>'Форма 1'!E26</f>
        <v>РО-ПФ-12</v>
      </c>
      <c r="F26" s="79">
        <f>'Форма 1'!J26+'Форма 1'!K26</f>
        <v>8</v>
      </c>
      <c r="G26" s="46"/>
      <c r="H26" s="47"/>
      <c r="I26" s="47"/>
      <c r="J26" s="47"/>
      <c r="K26" s="48">
        <v>6</v>
      </c>
      <c r="L26" s="48">
        <v>1</v>
      </c>
      <c r="M26" s="48">
        <v>1</v>
      </c>
      <c r="N26" s="48"/>
      <c r="O26" s="86">
        <f t="shared" si="0"/>
        <v>1</v>
      </c>
      <c r="P26" s="140">
        <f t="shared" si="1"/>
        <v>0.75</v>
      </c>
      <c r="Q26" s="64" t="str">
        <f t="shared" si="2"/>
        <v> </v>
      </c>
    </row>
    <row r="27" spans="1:17" ht="13.5" customHeight="1">
      <c r="A27" s="156" t="s">
        <v>7</v>
      </c>
      <c r="B27" s="155">
        <f>'Форма 1'!B27</f>
        <v>0</v>
      </c>
      <c r="C27" s="155">
        <f>'Форма 1'!C27</f>
        <v>0</v>
      </c>
      <c r="D27" s="155">
        <f>'Форма 1'!D27</f>
        <v>0</v>
      </c>
      <c r="E27" s="155">
        <f>'Форма 1'!E27</f>
        <v>0</v>
      </c>
      <c r="F27" s="79">
        <f>'Форма 1'!J27+'Форма 1'!K27</f>
        <v>0</v>
      </c>
      <c r="G27" s="46"/>
      <c r="H27" s="47"/>
      <c r="I27" s="47"/>
      <c r="J27" s="47"/>
      <c r="K27" s="48"/>
      <c r="L27" s="48"/>
      <c r="M27" s="48"/>
      <c r="N27" s="48"/>
      <c r="O27" s="86">
        <f t="shared" si="0"/>
        <v>0</v>
      </c>
      <c r="P27" s="140">
        <f t="shared" si="1"/>
        <v>0</v>
      </c>
      <c r="Q27" s="64" t="str">
        <f t="shared" si="2"/>
        <v> </v>
      </c>
    </row>
    <row r="28" spans="1:17" ht="13.5" customHeight="1">
      <c r="A28" s="156" t="s">
        <v>45</v>
      </c>
      <c r="B28" s="155">
        <f>'Форма 1'!B28</f>
        <v>0</v>
      </c>
      <c r="C28" s="155">
        <f>'Форма 1'!C28</f>
        <v>0</v>
      </c>
      <c r="D28" s="155">
        <f>'Форма 1'!D28</f>
        <v>0</v>
      </c>
      <c r="E28" s="155">
        <f>'Форма 1'!E28</f>
        <v>0</v>
      </c>
      <c r="F28" s="79">
        <f>'Форма 1'!J28+'Форма 1'!K28</f>
        <v>0</v>
      </c>
      <c r="G28" s="46"/>
      <c r="H28" s="47"/>
      <c r="I28" s="47"/>
      <c r="J28" s="47"/>
      <c r="K28" s="48"/>
      <c r="L28" s="48"/>
      <c r="M28" s="48"/>
      <c r="N28" s="48"/>
      <c r="O28" s="86">
        <f t="shared" si="0"/>
        <v>0</v>
      </c>
      <c r="P28" s="140">
        <f t="shared" si="1"/>
        <v>0</v>
      </c>
      <c r="Q28" s="64" t="str">
        <f t="shared" si="2"/>
        <v> </v>
      </c>
    </row>
    <row r="29" spans="1:17" ht="13.5" customHeight="1">
      <c r="A29" s="156" t="s">
        <v>6</v>
      </c>
      <c r="B29" s="155" t="str">
        <f>'Форма 1'!B29</f>
        <v>45.03.01</v>
      </c>
      <c r="C29" s="155" t="str">
        <f>'Форма 1'!C29</f>
        <v>Филология</v>
      </c>
      <c r="D29" s="155">
        <f>'Форма 1'!D29</f>
        <v>3</v>
      </c>
      <c r="E29" s="155" t="str">
        <f>'Форма 1'!E29</f>
        <v>РО-ПФД-12</v>
      </c>
      <c r="F29" s="79">
        <f>'Форма 1'!J29+'Форма 1'!K29</f>
        <v>6</v>
      </c>
      <c r="G29" s="46"/>
      <c r="H29" s="47"/>
      <c r="I29" s="47"/>
      <c r="J29" s="47">
        <v>1</v>
      </c>
      <c r="K29" s="48">
        <v>3</v>
      </c>
      <c r="L29" s="48"/>
      <c r="M29" s="48">
        <v>1</v>
      </c>
      <c r="N29" s="48">
        <v>1</v>
      </c>
      <c r="O29" s="86">
        <f t="shared" si="0"/>
        <v>0.8333333333333334</v>
      </c>
      <c r="P29" s="140">
        <f t="shared" si="1"/>
        <v>0.6666666666666666</v>
      </c>
      <c r="Q29" s="64" t="str">
        <f t="shared" si="2"/>
        <v> </v>
      </c>
    </row>
    <row r="30" spans="1:17" ht="13.5" customHeight="1">
      <c r="A30" s="156" t="s">
        <v>7</v>
      </c>
      <c r="B30" s="155">
        <f>'Форма 1'!B30</f>
        <v>0</v>
      </c>
      <c r="C30" s="155">
        <f>'Форма 1'!C30</f>
        <v>0</v>
      </c>
      <c r="D30" s="155">
        <f>'Форма 1'!D30</f>
        <v>0</v>
      </c>
      <c r="E30" s="155">
        <f>'Форма 1'!E30</f>
        <v>0</v>
      </c>
      <c r="F30" s="79">
        <f>'Форма 1'!J30+'Форма 1'!K30</f>
        <v>0</v>
      </c>
      <c r="G30" s="46"/>
      <c r="H30" s="47"/>
      <c r="I30" s="47"/>
      <c r="J30" s="47"/>
      <c r="K30" s="48"/>
      <c r="L30" s="48"/>
      <c r="M30" s="48"/>
      <c r="N30" s="48"/>
      <c r="O30" s="86">
        <f t="shared" si="0"/>
        <v>0</v>
      </c>
      <c r="P30" s="140">
        <f t="shared" si="1"/>
        <v>0</v>
      </c>
      <c r="Q30" s="64" t="str">
        <f t="shared" si="2"/>
        <v> </v>
      </c>
    </row>
    <row r="31" spans="1:17" ht="13.5" customHeight="1">
      <c r="A31" s="156" t="s">
        <v>45</v>
      </c>
      <c r="B31" s="155" t="str">
        <f>'Форма 1'!B31</f>
        <v>45.03.01</v>
      </c>
      <c r="C31" s="155" t="str">
        <f>'Форма 1'!C31</f>
        <v>Филология</v>
      </c>
      <c r="D31" s="155">
        <f>'Форма 1'!D31</f>
        <v>3</v>
      </c>
      <c r="E31" s="155" t="str">
        <f>'Форма 1'!E31</f>
        <v>РО-ПФД-12</v>
      </c>
      <c r="F31" s="79">
        <f>'Форма 1'!J31+'Форма 1'!K31</f>
        <v>1</v>
      </c>
      <c r="G31" s="46"/>
      <c r="H31" s="47"/>
      <c r="I31" s="47"/>
      <c r="J31" s="47"/>
      <c r="K31" s="48">
        <v>1</v>
      </c>
      <c r="L31" s="48"/>
      <c r="M31" s="48"/>
      <c r="N31" s="48"/>
      <c r="O31" s="86">
        <f aca="true" t="shared" si="3" ref="O31:O54">IF(AND(SUM(J31:M31)=0,F31=0),0,SUM(J31:M31)/F31)</f>
        <v>1</v>
      </c>
      <c r="P31" s="140">
        <f aca="true" t="shared" si="4" ref="P31:P54">IF(AND(SUM(J31:K31)=0,F31=0),0,SUM(J31:K31)/F31)</f>
        <v>1</v>
      </c>
      <c r="Q31" s="64" t="str">
        <f t="shared" si="2"/>
        <v> </v>
      </c>
    </row>
    <row r="32" spans="1:17" ht="13.5" customHeight="1">
      <c r="A32" s="156" t="s">
        <v>6</v>
      </c>
      <c r="B32" s="155" t="str">
        <f>'Форма 1'!B32</f>
        <v>44.03.05</v>
      </c>
      <c r="C32" s="155" t="str">
        <f>'Форма 1'!C32</f>
        <v>Педагогическое образование</v>
      </c>
      <c r="D32" s="155">
        <f>'Форма 1'!D32</f>
        <v>1</v>
      </c>
      <c r="E32" s="155" t="str">
        <f>'Форма 1'!E32</f>
        <v>РН-15</v>
      </c>
      <c r="F32" s="79">
        <f>'Форма 1'!J32+'Форма 1'!K32</f>
        <v>13</v>
      </c>
      <c r="G32" s="46"/>
      <c r="H32" s="47"/>
      <c r="I32" s="47"/>
      <c r="J32" s="47">
        <v>3</v>
      </c>
      <c r="K32" s="48">
        <v>13</v>
      </c>
      <c r="L32" s="48">
        <v>2</v>
      </c>
      <c r="M32" s="48">
        <v>6</v>
      </c>
      <c r="N32" s="48">
        <v>2</v>
      </c>
      <c r="O32" s="86">
        <f t="shared" si="3"/>
        <v>1.8461538461538463</v>
      </c>
      <c r="P32" s="140">
        <f t="shared" si="4"/>
        <v>1.2307692307692308</v>
      </c>
      <c r="Q32" s="64" t="str">
        <f t="shared" si="2"/>
        <v>ОШИБКА</v>
      </c>
    </row>
    <row r="33" spans="1:17" ht="13.5" customHeight="1">
      <c r="A33" s="156" t="s">
        <v>7</v>
      </c>
      <c r="B33" s="155" t="str">
        <f>'Форма 1'!B33</f>
        <v>44.03.05</v>
      </c>
      <c r="C33" s="155" t="str">
        <f>'Форма 1'!C33</f>
        <v>Педагогическое образование</v>
      </c>
      <c r="D33" s="155">
        <f>'Форма 1'!D33</f>
        <v>1</v>
      </c>
      <c r="E33" s="155" t="str">
        <f>'Форма 1'!E33</f>
        <v>РН-15</v>
      </c>
      <c r="F33" s="79">
        <f>'Форма 1'!J33+'Форма 1'!K33</f>
        <v>5</v>
      </c>
      <c r="G33" s="46"/>
      <c r="H33" s="47"/>
      <c r="I33" s="47"/>
      <c r="J33" s="47"/>
      <c r="K33" s="48"/>
      <c r="L33" s="48"/>
      <c r="M33" s="48"/>
      <c r="N33" s="48"/>
      <c r="O33" s="86">
        <f t="shared" si="3"/>
        <v>0</v>
      </c>
      <c r="P33" s="140">
        <f t="shared" si="4"/>
        <v>0</v>
      </c>
      <c r="Q33" s="64" t="str">
        <f t="shared" si="2"/>
        <v>ОШИБКА</v>
      </c>
    </row>
    <row r="34" spans="1:17" ht="13.5" customHeight="1">
      <c r="A34" s="156" t="s">
        <v>45</v>
      </c>
      <c r="B34" s="155" t="str">
        <f>'Форма 1'!B34</f>
        <v>44.03.05</v>
      </c>
      <c r="C34" s="155" t="str">
        <f>'Форма 1'!C34</f>
        <v>Педагогическое образование</v>
      </c>
      <c r="D34" s="155">
        <f>'Форма 1'!D34</f>
        <v>1</v>
      </c>
      <c r="E34" s="155" t="str">
        <f>'Форма 1'!E34</f>
        <v>РН-15</v>
      </c>
      <c r="F34" s="79">
        <f>'Форма 1'!J34+'Форма 1'!K34</f>
        <v>2</v>
      </c>
      <c r="G34" s="46"/>
      <c r="H34" s="47"/>
      <c r="I34" s="47"/>
      <c r="J34" s="47"/>
      <c r="K34" s="48">
        <v>1</v>
      </c>
      <c r="L34" s="48">
        <v>2</v>
      </c>
      <c r="M34" s="48"/>
      <c r="N34" s="48"/>
      <c r="O34" s="86">
        <f t="shared" si="3"/>
        <v>1.5</v>
      </c>
      <c r="P34" s="140">
        <f t="shared" si="4"/>
        <v>0.5</v>
      </c>
      <c r="Q34" s="64" t="str">
        <f t="shared" si="2"/>
        <v>ОШИБКА</v>
      </c>
    </row>
    <row r="35" spans="1:17" ht="13.5" customHeight="1">
      <c r="A35" s="156" t="s">
        <v>6</v>
      </c>
      <c r="B35" s="155" t="str">
        <f>'Форма 1'!B35</f>
        <v>44.03.05</v>
      </c>
      <c r="C35" s="155" t="str">
        <f>'Форма 1'!C35</f>
        <v>Педагогическое образование</v>
      </c>
      <c r="D35" s="155">
        <f>'Форма 1'!D35</f>
        <v>2</v>
      </c>
      <c r="E35" s="155" t="str">
        <f>'Форма 1'!E35</f>
        <v>РН-13</v>
      </c>
      <c r="F35" s="79">
        <f>'Форма 1'!J35+'Форма 1'!K35</f>
        <v>14</v>
      </c>
      <c r="G35" s="46"/>
      <c r="H35" s="47"/>
      <c r="I35" s="47"/>
      <c r="J35" s="47">
        <v>3</v>
      </c>
      <c r="K35" s="48">
        <v>9</v>
      </c>
      <c r="L35" s="48"/>
      <c r="M35" s="48">
        <v>1</v>
      </c>
      <c r="N35" s="48">
        <v>1</v>
      </c>
      <c r="O35" s="86">
        <f t="shared" si="3"/>
        <v>0.9285714285714286</v>
      </c>
      <c r="P35" s="140">
        <f t="shared" si="4"/>
        <v>0.8571428571428571</v>
      </c>
      <c r="Q35" s="64" t="str">
        <f t="shared" si="2"/>
        <v> </v>
      </c>
    </row>
    <row r="36" spans="1:17" ht="13.5" customHeight="1">
      <c r="A36" s="156" t="s">
        <v>7</v>
      </c>
      <c r="B36" s="155">
        <f>'Форма 1'!B36</f>
        <v>0</v>
      </c>
      <c r="C36" s="155">
        <f>'Форма 1'!C36</f>
        <v>0</v>
      </c>
      <c r="D36" s="155">
        <f>'Форма 1'!D36</f>
        <v>0</v>
      </c>
      <c r="E36" s="155">
        <f>'Форма 1'!E36</f>
        <v>0</v>
      </c>
      <c r="F36" s="79">
        <f>'Форма 1'!J36+'Форма 1'!K36</f>
        <v>0</v>
      </c>
      <c r="G36" s="46"/>
      <c r="H36" s="47"/>
      <c r="I36" s="47"/>
      <c r="J36" s="47"/>
      <c r="K36" s="48"/>
      <c r="L36" s="48"/>
      <c r="M36" s="48"/>
      <c r="N36" s="48"/>
      <c r="O36" s="86">
        <f t="shared" si="3"/>
        <v>0</v>
      </c>
      <c r="P36" s="140">
        <f t="shared" si="4"/>
        <v>0</v>
      </c>
      <c r="Q36" s="64" t="str">
        <f t="shared" si="2"/>
        <v> </v>
      </c>
    </row>
    <row r="37" spans="1:17" ht="13.5" customHeight="1">
      <c r="A37" s="156" t="s">
        <v>45</v>
      </c>
      <c r="B37" s="155" t="str">
        <f>'Форма 1'!B37</f>
        <v>44.03.05</v>
      </c>
      <c r="C37" s="155" t="str">
        <f>'Форма 1'!C37</f>
        <v>Педагогическое образование</v>
      </c>
      <c r="D37" s="155">
        <f>'Форма 1'!D37</f>
        <v>2</v>
      </c>
      <c r="E37" s="155" t="str">
        <f>'Форма 1'!E37</f>
        <v>РН-13</v>
      </c>
      <c r="F37" s="79">
        <f>'Форма 1'!J37+'Форма 1'!K37</f>
        <v>4</v>
      </c>
      <c r="G37" s="46"/>
      <c r="H37" s="47"/>
      <c r="I37" s="47"/>
      <c r="J37" s="47">
        <v>1</v>
      </c>
      <c r="K37" s="48">
        <v>3</v>
      </c>
      <c r="L37" s="48"/>
      <c r="M37" s="48"/>
      <c r="N37" s="48"/>
      <c r="O37" s="86">
        <f t="shared" si="3"/>
        <v>1</v>
      </c>
      <c r="P37" s="140">
        <f t="shared" si="4"/>
        <v>1</v>
      </c>
      <c r="Q37" s="64" t="str">
        <f t="shared" si="2"/>
        <v> </v>
      </c>
    </row>
    <row r="38" spans="1:17" ht="13.5" customHeight="1">
      <c r="A38" s="156" t="s">
        <v>6</v>
      </c>
      <c r="B38" s="155" t="str">
        <f>'Форма 1'!B38</f>
        <v>44.03.05</v>
      </c>
      <c r="C38" s="155" t="str">
        <f>'Форма 1'!C38</f>
        <v>Педагогическое образование</v>
      </c>
      <c r="D38" s="155">
        <f>'Форма 1'!D38</f>
        <v>3</v>
      </c>
      <c r="E38" s="155" t="str">
        <f>'Форма 1'!E38</f>
        <v>РН-12</v>
      </c>
      <c r="F38" s="79">
        <f>'Форма 1'!J38+'Форма 1'!K38</f>
        <v>15</v>
      </c>
      <c r="G38" s="46"/>
      <c r="H38" s="47"/>
      <c r="I38" s="47"/>
      <c r="J38" s="47"/>
      <c r="K38" s="48">
        <v>10</v>
      </c>
      <c r="L38" s="48"/>
      <c r="M38" s="48">
        <v>4</v>
      </c>
      <c r="N38" s="48">
        <v>1</v>
      </c>
      <c r="O38" s="86">
        <f t="shared" si="3"/>
        <v>0.9333333333333333</v>
      </c>
      <c r="P38" s="140">
        <f t="shared" si="4"/>
        <v>0.6666666666666666</v>
      </c>
      <c r="Q38" s="64" t="str">
        <f t="shared" si="2"/>
        <v> </v>
      </c>
    </row>
    <row r="39" spans="1:17" ht="13.5" customHeight="1">
      <c r="A39" s="156" t="s">
        <v>7</v>
      </c>
      <c r="B39" s="155">
        <f>'Форма 1'!B39</f>
        <v>0</v>
      </c>
      <c r="C39" s="155">
        <f>'Форма 1'!C39</f>
        <v>0</v>
      </c>
      <c r="D39" s="155">
        <f>'Форма 1'!D39</f>
        <v>0</v>
      </c>
      <c r="E39" s="155">
        <f>'Форма 1'!E39</f>
        <v>0</v>
      </c>
      <c r="F39" s="79">
        <f>'Форма 1'!J39+'Форма 1'!K39</f>
        <v>0</v>
      </c>
      <c r="G39" s="46"/>
      <c r="H39" s="47"/>
      <c r="I39" s="47"/>
      <c r="J39" s="47"/>
      <c r="K39" s="48"/>
      <c r="L39" s="48"/>
      <c r="M39" s="48"/>
      <c r="N39" s="48"/>
      <c r="O39" s="86">
        <f t="shared" si="3"/>
        <v>0</v>
      </c>
      <c r="P39" s="140">
        <f t="shared" si="4"/>
        <v>0</v>
      </c>
      <c r="Q39" s="64" t="str">
        <f t="shared" si="2"/>
        <v> </v>
      </c>
    </row>
    <row r="40" spans="1:17" ht="13.5" customHeight="1">
      <c r="A40" s="156" t="s">
        <v>45</v>
      </c>
      <c r="B40" s="155" t="str">
        <f>'Форма 1'!B40</f>
        <v>44.03.05</v>
      </c>
      <c r="C40" s="155" t="str">
        <f>'Форма 1'!C40</f>
        <v>Педагогическое образование</v>
      </c>
      <c r="D40" s="155">
        <f>'Форма 1'!D40</f>
        <v>3</v>
      </c>
      <c r="E40" s="155" t="str">
        <f>'Форма 1'!E40</f>
        <v>РН-12</v>
      </c>
      <c r="F40" s="79">
        <f>'Форма 1'!J40+'Форма 1'!K40</f>
        <v>3</v>
      </c>
      <c r="G40" s="46"/>
      <c r="H40" s="47"/>
      <c r="I40" s="47"/>
      <c r="J40" s="47"/>
      <c r="K40" s="48"/>
      <c r="L40" s="48"/>
      <c r="M40" s="48">
        <v>3</v>
      </c>
      <c r="N40" s="48"/>
      <c r="O40" s="86">
        <f t="shared" si="3"/>
        <v>1</v>
      </c>
      <c r="P40" s="140">
        <f t="shared" si="4"/>
        <v>0</v>
      </c>
      <c r="Q40" s="64" t="str">
        <f t="shared" si="2"/>
        <v> </v>
      </c>
    </row>
    <row r="41" spans="1:17" ht="13.5" customHeight="1">
      <c r="A41" s="156" t="s">
        <v>6</v>
      </c>
      <c r="B41" s="155" t="str">
        <f>'Форма 1'!B41</f>
        <v>44.03.05</v>
      </c>
      <c r="C41" s="155" t="str">
        <f>'Форма 1'!C41</f>
        <v>Педагогическое образование</v>
      </c>
      <c r="D41" s="155">
        <f>'Форма 1'!D41</f>
        <v>3</v>
      </c>
      <c r="E41" s="155" t="str">
        <f>'Форма 1'!E41</f>
        <v>РН-АО-12</v>
      </c>
      <c r="F41" s="79">
        <f>'Форма 1'!J41+'Форма 1'!K41</f>
        <v>9</v>
      </c>
      <c r="G41" s="46"/>
      <c r="H41" s="47"/>
      <c r="I41" s="47"/>
      <c r="J41" s="47">
        <v>1</v>
      </c>
      <c r="K41" s="48">
        <v>5</v>
      </c>
      <c r="L41" s="48"/>
      <c r="M41" s="48">
        <v>3</v>
      </c>
      <c r="N41" s="48"/>
      <c r="O41" s="86">
        <f t="shared" si="3"/>
        <v>1</v>
      </c>
      <c r="P41" s="140">
        <f t="shared" si="4"/>
        <v>0.6666666666666666</v>
      </c>
      <c r="Q41" s="64" t="str">
        <f t="shared" si="2"/>
        <v> </v>
      </c>
    </row>
    <row r="42" spans="1:17" ht="13.5" customHeight="1">
      <c r="A42" s="156" t="s">
        <v>7</v>
      </c>
      <c r="B42" s="155">
        <f>'Форма 1'!B42</f>
        <v>0</v>
      </c>
      <c r="C42" s="155">
        <f>'Форма 1'!C42</f>
        <v>0</v>
      </c>
      <c r="D42" s="155">
        <f>'Форма 1'!D42</f>
        <v>0</v>
      </c>
      <c r="E42" s="155">
        <f>'Форма 1'!E42</f>
        <v>0</v>
      </c>
      <c r="F42" s="79">
        <f>'Форма 1'!J42+'Форма 1'!K42</f>
        <v>0</v>
      </c>
      <c r="G42" s="46"/>
      <c r="H42" s="47"/>
      <c r="I42" s="47"/>
      <c r="J42" s="47"/>
      <c r="K42" s="48"/>
      <c r="L42" s="48"/>
      <c r="M42" s="48"/>
      <c r="N42" s="48"/>
      <c r="O42" s="86">
        <f t="shared" si="3"/>
        <v>0</v>
      </c>
      <c r="P42" s="140">
        <f t="shared" si="4"/>
        <v>0</v>
      </c>
      <c r="Q42" s="64" t="str">
        <f t="shared" si="2"/>
        <v> </v>
      </c>
    </row>
    <row r="43" spans="1:17" ht="13.5" customHeight="1">
      <c r="A43" s="156" t="s">
        <v>45</v>
      </c>
      <c r="B43" s="155">
        <f>'Форма 1'!B43</f>
        <v>0</v>
      </c>
      <c r="C43" s="155">
        <f>'Форма 1'!C43</f>
        <v>0</v>
      </c>
      <c r="D43" s="155">
        <f>'Форма 1'!D43</f>
        <v>0</v>
      </c>
      <c r="E43" s="155">
        <f>'Форма 1'!E43</f>
        <v>0</v>
      </c>
      <c r="F43" s="79">
        <f>'Форма 1'!J43+'Форма 1'!K43</f>
        <v>0</v>
      </c>
      <c r="G43" s="46"/>
      <c r="H43" s="47"/>
      <c r="I43" s="47"/>
      <c r="J43" s="47"/>
      <c r="K43" s="48"/>
      <c r="L43" s="48"/>
      <c r="M43" s="48"/>
      <c r="N43" s="48"/>
      <c r="O43" s="86">
        <f t="shared" si="3"/>
        <v>0</v>
      </c>
      <c r="P43" s="140">
        <f t="shared" si="4"/>
        <v>0</v>
      </c>
      <c r="Q43" s="64" t="str">
        <f t="shared" si="2"/>
        <v> </v>
      </c>
    </row>
    <row r="44" spans="1:17" ht="13.5" customHeight="1">
      <c r="A44" s="156" t="s">
        <v>6</v>
      </c>
      <c r="B44" s="155">
        <f>'Форма 1'!B44</f>
        <v>31300</v>
      </c>
      <c r="C44" s="155" t="str">
        <f>'Форма 1'!C44</f>
        <v>Журналистика</v>
      </c>
      <c r="D44" s="155">
        <f>'Форма 1'!D44</f>
        <v>3</v>
      </c>
      <c r="E44" s="155" t="str">
        <f>'Форма 1'!E44</f>
        <v>ОЖ-12</v>
      </c>
      <c r="F44" s="79">
        <f>'Форма 1'!J44+'Форма 1'!K44</f>
        <v>11</v>
      </c>
      <c r="G44" s="46"/>
      <c r="H44" s="47"/>
      <c r="I44" s="47"/>
      <c r="J44" s="47">
        <v>4</v>
      </c>
      <c r="K44" s="48">
        <v>4</v>
      </c>
      <c r="L44" s="48">
        <v>2</v>
      </c>
      <c r="M44" s="48"/>
      <c r="N44" s="48">
        <v>1</v>
      </c>
      <c r="O44" s="86">
        <f t="shared" si="3"/>
        <v>0.9090909090909091</v>
      </c>
      <c r="P44" s="140">
        <f t="shared" si="4"/>
        <v>0.7272727272727273</v>
      </c>
      <c r="Q44" s="64" t="str">
        <f t="shared" si="2"/>
        <v> </v>
      </c>
    </row>
    <row r="45" spans="1:17" ht="13.5" customHeight="1">
      <c r="A45" s="156" t="s">
        <v>7</v>
      </c>
      <c r="B45" s="155">
        <f>'Форма 1'!B45</f>
        <v>31300</v>
      </c>
      <c r="C45" s="155" t="str">
        <f>'Форма 1'!C45</f>
        <v>Журналистика</v>
      </c>
      <c r="D45" s="155">
        <f>'Форма 1'!D45</f>
        <v>3</v>
      </c>
      <c r="E45" s="155" t="str">
        <f>'Форма 1'!E45</f>
        <v>ОЖ-12</v>
      </c>
      <c r="F45" s="79">
        <f>'Форма 1'!J45+'Форма 1'!K45</f>
        <v>3</v>
      </c>
      <c r="G45" s="46"/>
      <c r="H45" s="47"/>
      <c r="I45" s="47"/>
      <c r="J45" s="47"/>
      <c r="K45" s="48"/>
      <c r="L45" s="48">
        <v>2</v>
      </c>
      <c r="M45" s="48">
        <v>1</v>
      </c>
      <c r="N45" s="48"/>
      <c r="O45" s="86">
        <f t="shared" si="3"/>
        <v>1</v>
      </c>
      <c r="P45" s="140">
        <f t="shared" si="4"/>
        <v>0</v>
      </c>
      <c r="Q45" s="64" t="str">
        <f t="shared" si="2"/>
        <v> </v>
      </c>
    </row>
    <row r="46" spans="1:17" ht="13.5" customHeight="1">
      <c r="A46" s="156" t="s">
        <v>45</v>
      </c>
      <c r="B46" s="155">
        <f>'Форма 1'!B46</f>
        <v>31300</v>
      </c>
      <c r="C46" s="155" t="str">
        <f>'Форма 1'!C46</f>
        <v>Журналистика</v>
      </c>
      <c r="D46" s="155">
        <f>'Форма 1'!D46</f>
        <v>3</v>
      </c>
      <c r="E46" s="155" t="str">
        <f>'Форма 1'!E46</f>
        <v>ОЖ-12</v>
      </c>
      <c r="F46" s="79">
        <f>'Форма 1'!J46+'Форма 1'!K46</f>
        <v>7</v>
      </c>
      <c r="G46" s="46"/>
      <c r="H46" s="47"/>
      <c r="I46" s="47"/>
      <c r="J46" s="47">
        <v>3</v>
      </c>
      <c r="K46" s="48">
        <v>2</v>
      </c>
      <c r="L46" s="48">
        <v>1</v>
      </c>
      <c r="M46" s="48">
        <v>1</v>
      </c>
      <c r="N46" s="48"/>
      <c r="O46" s="86">
        <f t="shared" si="3"/>
        <v>1</v>
      </c>
      <c r="P46" s="140">
        <f t="shared" si="4"/>
        <v>0.7142857142857143</v>
      </c>
      <c r="Q46" s="64" t="str">
        <f t="shared" si="2"/>
        <v> </v>
      </c>
    </row>
    <row r="47" spans="1:17" ht="13.5" customHeight="1">
      <c r="A47" s="156" t="s">
        <v>6</v>
      </c>
      <c r="B47" s="155">
        <f>'Форма 1'!B47</f>
        <v>0</v>
      </c>
      <c r="C47" s="155">
        <f>'Форма 1'!C47</f>
        <v>0</v>
      </c>
      <c r="D47" s="155">
        <f>'Форма 1'!D47</f>
        <v>0</v>
      </c>
      <c r="E47" s="155">
        <f>'Форма 1'!E47</f>
        <v>0</v>
      </c>
      <c r="F47" s="79">
        <f>'Форма 1'!J47+'Форма 1'!K47</f>
        <v>0</v>
      </c>
      <c r="G47" s="46"/>
      <c r="H47" s="47"/>
      <c r="I47" s="47"/>
      <c r="J47" s="47"/>
      <c r="K47" s="48"/>
      <c r="L47" s="48"/>
      <c r="M47" s="48"/>
      <c r="N47" s="48"/>
      <c r="O47" s="86">
        <f t="shared" si="3"/>
        <v>0</v>
      </c>
      <c r="P47" s="140">
        <f t="shared" si="4"/>
        <v>0</v>
      </c>
      <c r="Q47" s="64" t="str">
        <f t="shared" si="2"/>
        <v> </v>
      </c>
    </row>
    <row r="48" spans="1:17" ht="13.5" customHeight="1">
      <c r="A48" s="156" t="s">
        <v>7</v>
      </c>
      <c r="B48" s="155" t="str">
        <f>'Форма 1'!B48</f>
        <v>42.03.01</v>
      </c>
      <c r="C48" s="155" t="str">
        <f>'Форма 1'!C48</f>
        <v>Реклама и связи с общественностью</v>
      </c>
      <c r="D48" s="155">
        <f>'Форма 1'!D48</f>
        <v>3</v>
      </c>
      <c r="E48" s="155" t="str">
        <f>'Форма 1'!E48</f>
        <v>РСО-12-А</v>
      </c>
      <c r="F48" s="79">
        <f>'Форма 1'!J48+'Форма 1'!K48</f>
        <v>1</v>
      </c>
      <c r="G48" s="46"/>
      <c r="H48" s="47"/>
      <c r="I48" s="47"/>
      <c r="J48" s="47"/>
      <c r="K48" s="48">
        <v>1</v>
      </c>
      <c r="L48" s="48"/>
      <c r="M48" s="48"/>
      <c r="N48" s="48"/>
      <c r="O48" s="86">
        <f t="shared" si="3"/>
        <v>1</v>
      </c>
      <c r="P48" s="140">
        <f t="shared" si="4"/>
        <v>1</v>
      </c>
      <c r="Q48" s="64" t="str">
        <f t="shared" si="2"/>
        <v> </v>
      </c>
    </row>
    <row r="49" spans="1:17" ht="13.5" customHeight="1">
      <c r="A49" s="156" t="s">
        <v>45</v>
      </c>
      <c r="B49" s="155" t="str">
        <f>'Форма 1'!B49</f>
        <v>42.03.01</v>
      </c>
      <c r="C49" s="155" t="str">
        <f>'Форма 1'!C49</f>
        <v>Реклама и связи с общественностью</v>
      </c>
      <c r="D49" s="155">
        <f>'Форма 1'!D49</f>
        <v>3</v>
      </c>
      <c r="E49" s="155" t="str">
        <f>'Форма 1'!E49</f>
        <v>РСО-12-А</v>
      </c>
      <c r="F49" s="79">
        <f>'Форма 1'!J49+'Форма 1'!K49</f>
        <v>10</v>
      </c>
      <c r="G49" s="46"/>
      <c r="H49" s="47">
        <v>1</v>
      </c>
      <c r="I49" s="47" t="s">
        <v>146</v>
      </c>
      <c r="J49" s="47">
        <v>1</v>
      </c>
      <c r="K49" s="48">
        <v>1</v>
      </c>
      <c r="L49" s="48">
        <v>2</v>
      </c>
      <c r="M49" s="48">
        <v>3</v>
      </c>
      <c r="N49" s="48">
        <v>2</v>
      </c>
      <c r="O49" s="86">
        <f t="shared" si="3"/>
        <v>0.7</v>
      </c>
      <c r="P49" s="140">
        <f t="shared" si="4"/>
        <v>0.2</v>
      </c>
      <c r="Q49" s="64" t="str">
        <f t="shared" si="2"/>
        <v> </v>
      </c>
    </row>
    <row r="50" spans="1:17" ht="13.5" customHeight="1">
      <c r="A50" s="156" t="s">
        <v>6</v>
      </c>
      <c r="B50" s="155">
        <f>'Форма 1'!B50</f>
        <v>0</v>
      </c>
      <c r="C50" s="155">
        <f>'Форма 1'!C50</f>
        <v>0</v>
      </c>
      <c r="D50" s="155">
        <f>'Форма 1'!D50</f>
        <v>0</v>
      </c>
      <c r="E50" s="155">
        <f>'Форма 1'!E50</f>
        <v>0</v>
      </c>
      <c r="F50" s="79">
        <f>'Форма 1'!J50+'Форма 1'!K50</f>
        <v>0</v>
      </c>
      <c r="G50" s="46"/>
      <c r="H50" s="47"/>
      <c r="I50" s="47"/>
      <c r="J50" s="47"/>
      <c r="K50" s="48"/>
      <c r="L50" s="48"/>
      <c r="M50" s="48"/>
      <c r="N50" s="48"/>
      <c r="O50" s="86">
        <f t="shared" si="3"/>
        <v>0</v>
      </c>
      <c r="P50" s="140">
        <f t="shared" si="4"/>
        <v>0</v>
      </c>
      <c r="Q50" s="64" t="str">
        <f t="shared" si="2"/>
        <v> </v>
      </c>
    </row>
    <row r="51" spans="1:17" ht="13.5" customHeight="1">
      <c r="A51" s="156" t="s">
        <v>7</v>
      </c>
      <c r="B51" s="155">
        <f>'Форма 1'!B51</f>
        <v>0</v>
      </c>
      <c r="C51" s="155">
        <f>'Форма 1'!C51</f>
        <v>0</v>
      </c>
      <c r="D51" s="155">
        <f>'Форма 1'!D51</f>
        <v>0</v>
      </c>
      <c r="E51" s="155">
        <f>'Форма 1'!E51</f>
        <v>0</v>
      </c>
      <c r="F51" s="79">
        <f>'Форма 1'!J51+'Форма 1'!K51</f>
        <v>0</v>
      </c>
      <c r="G51" s="46"/>
      <c r="H51" s="47"/>
      <c r="I51" s="47"/>
      <c r="J51" s="47"/>
      <c r="K51" s="48"/>
      <c r="L51" s="48"/>
      <c r="M51" s="48"/>
      <c r="N51" s="48"/>
      <c r="O51" s="86">
        <f t="shared" si="3"/>
        <v>0</v>
      </c>
      <c r="P51" s="140">
        <f t="shared" si="4"/>
        <v>0</v>
      </c>
      <c r="Q51" s="64" t="str">
        <f t="shared" si="2"/>
        <v> </v>
      </c>
    </row>
    <row r="52" spans="1:17" ht="13.5" customHeight="1">
      <c r="A52" s="156" t="s">
        <v>45</v>
      </c>
      <c r="B52" s="155" t="str">
        <f>'Форма 1'!B52</f>
        <v>42.03.01</v>
      </c>
      <c r="C52" s="155" t="str">
        <f>'Форма 1'!C52</f>
        <v>Реклама и связи с общественностью</v>
      </c>
      <c r="D52" s="155">
        <f>'Форма 1'!D52</f>
        <v>3</v>
      </c>
      <c r="E52" s="155" t="str">
        <f>'Форма 1'!E52</f>
        <v>РСО-12-Б</v>
      </c>
      <c r="F52" s="79">
        <f>'Форма 1'!J52+'Форма 1'!K52</f>
        <v>10</v>
      </c>
      <c r="G52" s="46"/>
      <c r="H52" s="47">
        <v>1</v>
      </c>
      <c r="I52" s="47" t="s">
        <v>96</v>
      </c>
      <c r="J52" s="47">
        <v>1</v>
      </c>
      <c r="K52" s="48">
        <v>2</v>
      </c>
      <c r="L52" s="48">
        <v>3</v>
      </c>
      <c r="M52" s="48">
        <v>2</v>
      </c>
      <c r="N52" s="48">
        <v>1</v>
      </c>
      <c r="O52" s="86">
        <f t="shared" si="3"/>
        <v>0.8</v>
      </c>
      <c r="P52" s="140">
        <f t="shared" si="4"/>
        <v>0.3</v>
      </c>
      <c r="Q52" s="64" t="str">
        <f t="shared" si="2"/>
        <v> </v>
      </c>
    </row>
    <row r="53" spans="1:17" ht="13.5" customHeight="1">
      <c r="A53" s="156" t="s">
        <v>6</v>
      </c>
      <c r="B53" s="155" t="str">
        <f>'Форма 1'!B53</f>
        <v>45.03.01</v>
      </c>
      <c r="C53" s="155" t="str">
        <f>'Форма 1'!C53</f>
        <v>Филология</v>
      </c>
      <c r="D53" s="155">
        <f>'Форма 1'!D53</f>
        <v>4</v>
      </c>
      <c r="E53" s="155" t="str">
        <f>'Форма 1'!E53</f>
        <v>РО-ОФ-11</v>
      </c>
      <c r="F53" s="79">
        <f>'Форма 1'!J53+'Форма 1'!K53</f>
        <v>8</v>
      </c>
      <c r="G53" s="46"/>
      <c r="H53" s="47"/>
      <c r="I53" s="47"/>
      <c r="J53" s="47">
        <v>1</v>
      </c>
      <c r="K53" s="48">
        <v>3</v>
      </c>
      <c r="L53" s="48">
        <v>3</v>
      </c>
      <c r="M53" s="48">
        <v>1</v>
      </c>
      <c r="N53" s="48"/>
      <c r="O53" s="86">
        <f t="shared" si="3"/>
        <v>1</v>
      </c>
      <c r="P53" s="140">
        <f t="shared" si="4"/>
        <v>0.5</v>
      </c>
      <c r="Q53" s="64" t="str">
        <f t="shared" si="2"/>
        <v> </v>
      </c>
    </row>
    <row r="54" spans="1:17" ht="13.5" customHeight="1">
      <c r="A54" s="156" t="s">
        <v>7</v>
      </c>
      <c r="B54" s="155">
        <f>'Форма 1'!B54</f>
        <v>0</v>
      </c>
      <c r="C54" s="155">
        <f>'Форма 1'!C54</f>
        <v>0</v>
      </c>
      <c r="D54" s="155">
        <f>'Форма 1'!D54</f>
        <v>0</v>
      </c>
      <c r="E54" s="155">
        <f>'Форма 1'!E54</f>
        <v>0</v>
      </c>
      <c r="F54" s="79">
        <f>'Форма 1'!J54+'Форма 1'!K54</f>
        <v>0</v>
      </c>
      <c r="G54" s="46"/>
      <c r="H54" s="47"/>
      <c r="I54" s="47"/>
      <c r="J54" s="47"/>
      <c r="K54" s="48"/>
      <c r="L54" s="48"/>
      <c r="M54" s="48"/>
      <c r="N54" s="48"/>
      <c r="O54" s="86">
        <f t="shared" si="3"/>
        <v>0</v>
      </c>
      <c r="P54" s="140">
        <f t="shared" si="4"/>
        <v>0</v>
      </c>
      <c r="Q54" s="64" t="str">
        <f t="shared" si="2"/>
        <v> </v>
      </c>
    </row>
    <row r="55" spans="1:17" ht="13.5" customHeight="1">
      <c r="A55" s="156" t="s">
        <v>45</v>
      </c>
      <c r="B55" s="155" t="str">
        <f>'Форма 1'!B55</f>
        <v>45.03.01</v>
      </c>
      <c r="C55" s="155" t="str">
        <f>'Форма 1'!C55</f>
        <v>Филология</v>
      </c>
      <c r="D55" s="155">
        <f>'Форма 1'!D55</f>
        <v>4</v>
      </c>
      <c r="E55" s="155" t="str">
        <f>'Форма 1'!E55</f>
        <v>РО-ОФ-11</v>
      </c>
      <c r="F55" s="79">
        <f>'Форма 1'!J55+'Форма 1'!K55</f>
        <v>1</v>
      </c>
      <c r="G55" s="46"/>
      <c r="H55" s="47"/>
      <c r="I55" s="47"/>
      <c r="J55" s="47"/>
      <c r="K55" s="48"/>
      <c r="L55" s="48">
        <v>1</v>
      </c>
      <c r="M55" s="48"/>
      <c r="N55" s="48"/>
      <c r="O55" s="86">
        <f aca="true" t="shared" si="5" ref="O55:O118">IF(AND(SUM(J55:M55)=0,F55=0),0,SUM(J55:M55)/F55)</f>
        <v>1</v>
      </c>
      <c r="P55" s="140">
        <f aca="true" t="shared" si="6" ref="P55:P118">IF(AND(SUM(J55:K55)=0,F55=0),0,SUM(J55:K55)/F55)</f>
        <v>0</v>
      </c>
      <c r="Q55" s="64" t="str">
        <f t="shared" si="2"/>
        <v> </v>
      </c>
    </row>
    <row r="56" spans="1:17" ht="13.5" customHeight="1">
      <c r="A56" s="156" t="s">
        <v>6</v>
      </c>
      <c r="B56" s="155" t="str">
        <f>'Форма 1'!B56</f>
        <v>45.03.01</v>
      </c>
      <c r="C56" s="155" t="str">
        <f>'Форма 1'!C56</f>
        <v>Филология</v>
      </c>
      <c r="D56" s="155">
        <f>'Форма 1'!D56</f>
        <v>4</v>
      </c>
      <c r="E56" s="155" t="str">
        <f>'Форма 1'!E56</f>
        <v>РО-ПФ-11</v>
      </c>
      <c r="F56" s="79">
        <f>'Форма 1'!J56+'Форма 1'!K56</f>
        <v>9</v>
      </c>
      <c r="G56" s="46"/>
      <c r="H56" s="47"/>
      <c r="I56" s="47"/>
      <c r="J56" s="47">
        <v>2</v>
      </c>
      <c r="K56" s="48">
        <v>6</v>
      </c>
      <c r="L56" s="48">
        <v>1</v>
      </c>
      <c r="M56" s="48"/>
      <c r="N56" s="48"/>
      <c r="O56" s="86">
        <f t="shared" si="5"/>
        <v>1</v>
      </c>
      <c r="P56" s="140">
        <f t="shared" si="6"/>
        <v>0.8888888888888888</v>
      </c>
      <c r="Q56" s="64" t="str">
        <f t="shared" si="2"/>
        <v> </v>
      </c>
    </row>
    <row r="57" spans="1:17" ht="13.5" customHeight="1">
      <c r="A57" s="156" t="s">
        <v>7</v>
      </c>
      <c r="B57" s="155">
        <f>'Форма 1'!B57</f>
        <v>0</v>
      </c>
      <c r="C57" s="155">
        <f>'Форма 1'!C57</f>
        <v>0</v>
      </c>
      <c r="D57" s="155">
        <f>'Форма 1'!D57</f>
        <v>0</v>
      </c>
      <c r="E57" s="155">
        <f>'Форма 1'!E57</f>
        <v>0</v>
      </c>
      <c r="F57" s="79">
        <f>'Форма 1'!J57+'Форма 1'!K57</f>
        <v>0</v>
      </c>
      <c r="G57" s="46"/>
      <c r="H57" s="47"/>
      <c r="I57" s="47"/>
      <c r="J57" s="47"/>
      <c r="K57" s="48"/>
      <c r="L57" s="48"/>
      <c r="M57" s="48"/>
      <c r="N57" s="48"/>
      <c r="O57" s="86">
        <f t="shared" si="5"/>
        <v>0</v>
      </c>
      <c r="P57" s="140">
        <f t="shared" si="6"/>
        <v>0</v>
      </c>
      <c r="Q57" s="64" t="str">
        <f t="shared" si="2"/>
        <v> </v>
      </c>
    </row>
    <row r="58" spans="1:17" ht="13.5" customHeight="1">
      <c r="A58" s="156" t="s">
        <v>45</v>
      </c>
      <c r="B58" s="155">
        <f>'Форма 1'!B58</f>
        <v>0</v>
      </c>
      <c r="C58" s="155">
        <f>'Форма 1'!C58</f>
        <v>0</v>
      </c>
      <c r="D58" s="155">
        <f>'Форма 1'!D58</f>
        <v>0</v>
      </c>
      <c r="E58" s="155">
        <f>'Форма 1'!E58</f>
        <v>0</v>
      </c>
      <c r="F58" s="79">
        <f>'Форма 1'!J58+'Форма 1'!K58</f>
        <v>0</v>
      </c>
      <c r="G58" s="46"/>
      <c r="H58" s="47"/>
      <c r="I58" s="47"/>
      <c r="J58" s="47"/>
      <c r="K58" s="48"/>
      <c r="L58" s="48"/>
      <c r="M58" s="48"/>
      <c r="N58" s="48"/>
      <c r="O58" s="86">
        <f t="shared" si="5"/>
        <v>0</v>
      </c>
      <c r="P58" s="140">
        <f t="shared" si="6"/>
        <v>0</v>
      </c>
      <c r="Q58" s="64" t="str">
        <f t="shared" si="2"/>
        <v> </v>
      </c>
    </row>
    <row r="59" spans="1:17" ht="13.5" customHeight="1">
      <c r="A59" s="156" t="s">
        <v>6</v>
      </c>
      <c r="B59" s="155" t="str">
        <f>'Форма 1'!B59</f>
        <v>45.03.01</v>
      </c>
      <c r="C59" s="155" t="str">
        <f>'Форма 1'!C59</f>
        <v>Филология</v>
      </c>
      <c r="D59" s="155">
        <f>'Форма 1'!D59</f>
        <v>4</v>
      </c>
      <c r="E59" s="155" t="str">
        <f>'Форма 1'!E59</f>
        <v>РО-ПФД-11</v>
      </c>
      <c r="F59" s="79">
        <f>'Форма 1'!J59+'Форма 1'!K59</f>
        <v>8</v>
      </c>
      <c r="G59" s="46"/>
      <c r="H59" s="47"/>
      <c r="I59" s="47"/>
      <c r="J59" s="47"/>
      <c r="K59" s="48">
        <v>7</v>
      </c>
      <c r="L59" s="48">
        <v>1</v>
      </c>
      <c r="M59" s="48"/>
      <c r="N59" s="48"/>
      <c r="O59" s="86">
        <f t="shared" si="5"/>
        <v>1</v>
      </c>
      <c r="P59" s="140">
        <f t="shared" si="6"/>
        <v>0.875</v>
      </c>
      <c r="Q59" s="64" t="str">
        <f t="shared" si="2"/>
        <v> </v>
      </c>
    </row>
    <row r="60" spans="1:17" ht="13.5" customHeight="1">
      <c r="A60" s="156" t="s">
        <v>7</v>
      </c>
      <c r="B60" s="155">
        <f>'Форма 1'!B60</f>
        <v>0</v>
      </c>
      <c r="C60" s="155">
        <f>'Форма 1'!C60</f>
        <v>0</v>
      </c>
      <c r="D60" s="155">
        <f>'Форма 1'!D60</f>
        <v>0</v>
      </c>
      <c r="E60" s="155">
        <f>'Форма 1'!E60</f>
        <v>0</v>
      </c>
      <c r="F60" s="79">
        <f>'Форма 1'!J60+'Форма 1'!K60</f>
        <v>0</v>
      </c>
      <c r="G60" s="46"/>
      <c r="H60" s="47"/>
      <c r="I60" s="47"/>
      <c r="J60" s="47"/>
      <c r="K60" s="48"/>
      <c r="L60" s="48"/>
      <c r="M60" s="48"/>
      <c r="N60" s="48"/>
      <c r="O60" s="86">
        <f t="shared" si="5"/>
        <v>0</v>
      </c>
      <c r="P60" s="140">
        <f t="shared" si="6"/>
        <v>0</v>
      </c>
      <c r="Q60" s="64" t="str">
        <f t="shared" si="2"/>
        <v> </v>
      </c>
    </row>
    <row r="61" spans="1:17" ht="13.5" customHeight="1">
      <c r="A61" s="156" t="s">
        <v>45</v>
      </c>
      <c r="B61" s="155">
        <f>'Форма 1'!B61</f>
        <v>0</v>
      </c>
      <c r="C61" s="155">
        <f>'Форма 1'!C61</f>
        <v>0</v>
      </c>
      <c r="D61" s="155">
        <f>'Форма 1'!D61</f>
        <v>0</v>
      </c>
      <c r="E61" s="155">
        <f>'Форма 1'!E61</f>
        <v>0</v>
      </c>
      <c r="F61" s="79">
        <f>'Форма 1'!J61+'Форма 1'!K61</f>
        <v>0</v>
      </c>
      <c r="G61" s="46"/>
      <c r="H61" s="47"/>
      <c r="I61" s="47"/>
      <c r="J61" s="47"/>
      <c r="K61" s="48"/>
      <c r="L61" s="48"/>
      <c r="M61" s="48"/>
      <c r="N61" s="48"/>
      <c r="O61" s="86">
        <f t="shared" si="5"/>
        <v>0</v>
      </c>
      <c r="P61" s="140">
        <f t="shared" si="6"/>
        <v>0</v>
      </c>
      <c r="Q61" s="64" t="str">
        <f t="shared" si="2"/>
        <v> </v>
      </c>
    </row>
    <row r="62" spans="1:17" ht="13.5" customHeight="1">
      <c r="A62" s="156" t="s">
        <v>6</v>
      </c>
      <c r="B62" s="155" t="str">
        <f>'Форма 1'!B62</f>
        <v>44.03.05</v>
      </c>
      <c r="C62" s="155" t="str">
        <f>'Форма 1'!C62</f>
        <v>Педагогическое образование</v>
      </c>
      <c r="D62" s="155">
        <f>'Форма 1'!D62</f>
        <v>4</v>
      </c>
      <c r="E62" s="155" t="str">
        <f>'Форма 1'!E62</f>
        <v>РН-11</v>
      </c>
      <c r="F62" s="79">
        <f>'Форма 1'!J62+'Форма 1'!K62</f>
        <v>13</v>
      </c>
      <c r="G62" s="46"/>
      <c r="H62" s="47"/>
      <c r="I62" s="47"/>
      <c r="J62" s="47">
        <v>3</v>
      </c>
      <c r="K62" s="48">
        <v>9</v>
      </c>
      <c r="L62" s="48">
        <v>1</v>
      </c>
      <c r="M62" s="48"/>
      <c r="N62" s="48"/>
      <c r="O62" s="86">
        <f t="shared" si="5"/>
        <v>1</v>
      </c>
      <c r="P62" s="140">
        <f t="shared" si="6"/>
        <v>0.9230769230769231</v>
      </c>
      <c r="Q62" s="64" t="str">
        <f t="shared" si="2"/>
        <v> </v>
      </c>
    </row>
    <row r="63" spans="1:17" ht="13.5" customHeight="1">
      <c r="A63" s="156" t="s">
        <v>7</v>
      </c>
      <c r="B63" s="155">
        <f>'Форма 1'!B63</f>
        <v>0</v>
      </c>
      <c r="C63" s="155">
        <f>'Форма 1'!C63</f>
        <v>0</v>
      </c>
      <c r="D63" s="155">
        <f>'Форма 1'!D63</f>
        <v>0</v>
      </c>
      <c r="E63" s="155">
        <f>'Форма 1'!E63</f>
        <v>0</v>
      </c>
      <c r="F63" s="79">
        <f>'Форма 1'!J63+'Форма 1'!K63</f>
        <v>0</v>
      </c>
      <c r="G63" s="46"/>
      <c r="H63" s="47"/>
      <c r="I63" s="47"/>
      <c r="J63" s="47"/>
      <c r="K63" s="48"/>
      <c r="L63" s="48"/>
      <c r="M63" s="48"/>
      <c r="N63" s="48"/>
      <c r="O63" s="86">
        <f t="shared" si="5"/>
        <v>0</v>
      </c>
      <c r="P63" s="140">
        <f t="shared" si="6"/>
        <v>0</v>
      </c>
      <c r="Q63" s="64" t="str">
        <f t="shared" si="2"/>
        <v> </v>
      </c>
    </row>
    <row r="64" spans="1:17" ht="13.5" customHeight="1">
      <c r="A64" s="156" t="s">
        <v>45</v>
      </c>
      <c r="B64" s="155">
        <f>'Форма 1'!B64</f>
        <v>0</v>
      </c>
      <c r="C64" s="155">
        <f>'Форма 1'!C64</f>
        <v>0</v>
      </c>
      <c r="D64" s="155">
        <f>'Форма 1'!D64</f>
        <v>0</v>
      </c>
      <c r="E64" s="155">
        <f>'Форма 1'!E64</f>
        <v>0</v>
      </c>
      <c r="F64" s="79">
        <f>'Форма 1'!J64+'Форма 1'!K64</f>
        <v>0</v>
      </c>
      <c r="G64" s="46"/>
      <c r="H64" s="47"/>
      <c r="I64" s="47"/>
      <c r="J64" s="47"/>
      <c r="K64" s="48"/>
      <c r="L64" s="48"/>
      <c r="M64" s="48"/>
      <c r="N64" s="48"/>
      <c r="O64" s="86">
        <f t="shared" si="5"/>
        <v>0</v>
      </c>
      <c r="P64" s="140">
        <f t="shared" si="6"/>
        <v>0</v>
      </c>
      <c r="Q64" s="64" t="str">
        <f t="shared" si="2"/>
        <v> </v>
      </c>
    </row>
    <row r="65" spans="1:17" ht="13.5" customHeight="1">
      <c r="A65" s="156" t="s">
        <v>6</v>
      </c>
      <c r="B65" s="155" t="str">
        <f>'Форма 1'!B65</f>
        <v>44.03.05</v>
      </c>
      <c r="C65" s="155" t="str">
        <f>'Форма 1'!C65</f>
        <v>Педагогическое образование</v>
      </c>
      <c r="D65" s="155">
        <f>'Форма 1'!D65</f>
        <v>4</v>
      </c>
      <c r="E65" s="155" t="str">
        <f>'Форма 1'!E65</f>
        <v>РН-АО-11</v>
      </c>
      <c r="F65" s="79">
        <f>'Форма 1'!J65+'Форма 1'!K65</f>
        <v>11</v>
      </c>
      <c r="G65" s="46"/>
      <c r="H65" s="47"/>
      <c r="I65" s="47"/>
      <c r="J65" s="47"/>
      <c r="K65" s="48">
        <v>6</v>
      </c>
      <c r="L65" s="48">
        <v>3</v>
      </c>
      <c r="M65" s="48">
        <v>2</v>
      </c>
      <c r="N65" s="48"/>
      <c r="O65" s="86">
        <f t="shared" si="5"/>
        <v>1</v>
      </c>
      <c r="P65" s="140">
        <f t="shared" si="6"/>
        <v>0.5454545454545454</v>
      </c>
      <c r="Q65" s="64" t="str">
        <f t="shared" si="2"/>
        <v> </v>
      </c>
    </row>
    <row r="66" spans="1:17" ht="13.5" customHeight="1">
      <c r="A66" s="156" t="s">
        <v>7</v>
      </c>
      <c r="B66" s="155">
        <f>'Форма 1'!B66</f>
        <v>0</v>
      </c>
      <c r="C66" s="155">
        <f>'Форма 1'!C66</f>
        <v>0</v>
      </c>
      <c r="D66" s="155">
        <f>'Форма 1'!D66</f>
        <v>0</v>
      </c>
      <c r="E66" s="155">
        <f>'Форма 1'!E66</f>
        <v>0</v>
      </c>
      <c r="F66" s="79">
        <f>'Форма 1'!J66+'Форма 1'!K66</f>
        <v>0</v>
      </c>
      <c r="G66" s="46"/>
      <c r="H66" s="47"/>
      <c r="I66" s="47"/>
      <c r="J66" s="47"/>
      <c r="K66" s="48"/>
      <c r="L66" s="48"/>
      <c r="M66" s="48"/>
      <c r="N66" s="48"/>
      <c r="O66" s="86">
        <f t="shared" si="5"/>
        <v>0</v>
      </c>
      <c r="P66" s="140">
        <f t="shared" si="6"/>
        <v>0</v>
      </c>
      <c r="Q66" s="64" t="str">
        <f t="shared" si="2"/>
        <v> </v>
      </c>
    </row>
    <row r="67" spans="1:17" ht="13.5" customHeight="1">
      <c r="A67" s="156" t="s">
        <v>45</v>
      </c>
      <c r="B67" s="155">
        <f>'Форма 1'!B67</f>
        <v>0</v>
      </c>
      <c r="C67" s="155">
        <f>'Форма 1'!C67</f>
        <v>0</v>
      </c>
      <c r="D67" s="155">
        <f>'Форма 1'!D67</f>
        <v>0</v>
      </c>
      <c r="E67" s="155">
        <f>'Форма 1'!E67</f>
        <v>0</v>
      </c>
      <c r="F67" s="79">
        <f>'Форма 1'!J67+'Форма 1'!K67</f>
        <v>0</v>
      </c>
      <c r="G67" s="46"/>
      <c r="H67" s="47"/>
      <c r="I67" s="47"/>
      <c r="J67" s="47"/>
      <c r="K67" s="48"/>
      <c r="L67" s="48"/>
      <c r="M67" s="48"/>
      <c r="N67" s="48"/>
      <c r="O67" s="86">
        <f t="shared" si="5"/>
        <v>0</v>
      </c>
      <c r="P67" s="140">
        <f t="shared" si="6"/>
        <v>0</v>
      </c>
      <c r="Q67" s="64" t="str">
        <f t="shared" si="2"/>
        <v> </v>
      </c>
    </row>
    <row r="68" spans="1:17" ht="13.5" customHeight="1">
      <c r="A68" s="156" t="s">
        <v>6</v>
      </c>
      <c r="B68" s="155">
        <f>'Форма 1'!B68</f>
        <v>31300</v>
      </c>
      <c r="C68" s="155" t="str">
        <f>'Форма 1'!C68</f>
        <v>Журналистика</v>
      </c>
      <c r="D68" s="155">
        <f>'Форма 1'!D68</f>
        <v>4</v>
      </c>
      <c r="E68" s="155" t="str">
        <f>'Форма 1'!E68</f>
        <v>ОЖ-11</v>
      </c>
      <c r="F68" s="79">
        <f>'Форма 1'!J68+'Форма 1'!K68</f>
        <v>12</v>
      </c>
      <c r="G68" s="46"/>
      <c r="H68" s="47"/>
      <c r="I68" s="47"/>
      <c r="J68" s="47">
        <v>9</v>
      </c>
      <c r="K68" s="48">
        <v>3</v>
      </c>
      <c r="L68" s="48"/>
      <c r="M68" s="48"/>
      <c r="N68" s="48"/>
      <c r="O68" s="86">
        <f t="shared" si="5"/>
        <v>1</v>
      </c>
      <c r="P68" s="140">
        <f t="shared" si="6"/>
        <v>1</v>
      </c>
      <c r="Q68" s="64" t="str">
        <f t="shared" si="2"/>
        <v> </v>
      </c>
    </row>
    <row r="69" spans="1:17" ht="13.5" customHeight="1">
      <c r="A69" s="156" t="s">
        <v>7</v>
      </c>
      <c r="B69" s="155">
        <f>'Форма 1'!B69</f>
        <v>0</v>
      </c>
      <c r="C69" s="155">
        <f>'Форма 1'!C69</f>
        <v>0</v>
      </c>
      <c r="D69" s="155">
        <f>'Форма 1'!D69</f>
        <v>0</v>
      </c>
      <c r="E69" s="155">
        <f>'Форма 1'!E69</f>
        <v>0</v>
      </c>
      <c r="F69" s="79">
        <f>'Форма 1'!J69+'Форма 1'!K69</f>
        <v>0</v>
      </c>
      <c r="G69" s="46"/>
      <c r="H69" s="47"/>
      <c r="I69" s="47"/>
      <c r="J69" s="47"/>
      <c r="K69" s="48"/>
      <c r="L69" s="48"/>
      <c r="M69" s="48"/>
      <c r="N69" s="48"/>
      <c r="O69" s="86">
        <f t="shared" si="5"/>
        <v>0</v>
      </c>
      <c r="P69" s="140">
        <f t="shared" si="6"/>
        <v>0</v>
      </c>
      <c r="Q69" s="64" t="str">
        <f t="shared" si="2"/>
        <v> </v>
      </c>
    </row>
    <row r="70" spans="1:17" ht="13.5" customHeight="1">
      <c r="A70" s="156" t="s">
        <v>45</v>
      </c>
      <c r="B70" s="155">
        <f>'Форма 1'!B70</f>
        <v>31300</v>
      </c>
      <c r="C70" s="155" t="str">
        <f>'Форма 1'!C70</f>
        <v>Журналистика</v>
      </c>
      <c r="D70" s="155">
        <f>'Форма 1'!D70</f>
        <v>4</v>
      </c>
      <c r="E70" s="155" t="str">
        <f>'Форма 1'!E70</f>
        <v>ОЖ-11</v>
      </c>
      <c r="F70" s="79">
        <f>'Форма 1'!J70+'Форма 1'!K70</f>
        <v>10</v>
      </c>
      <c r="G70" s="46"/>
      <c r="H70" s="47"/>
      <c r="I70" s="47"/>
      <c r="J70" s="47">
        <v>8</v>
      </c>
      <c r="K70" s="48">
        <v>2</v>
      </c>
      <c r="L70" s="48"/>
      <c r="M70" s="48"/>
      <c r="N70" s="48"/>
      <c r="O70" s="86">
        <f t="shared" si="5"/>
        <v>1</v>
      </c>
      <c r="P70" s="140">
        <f t="shared" si="6"/>
        <v>1</v>
      </c>
      <c r="Q70" s="64" t="str">
        <f aca="true" t="shared" si="7" ref="Q70:Q133">IF(F70=SUM(G70:H70,J70:N70)," ","ОШИБКА")</f>
        <v> </v>
      </c>
    </row>
    <row r="71" spans="1:17" ht="13.5" customHeight="1">
      <c r="A71" s="156" t="s">
        <v>6</v>
      </c>
      <c r="B71" s="155" t="str">
        <f>'Форма 1'!B71</f>
        <v>42.03.01</v>
      </c>
      <c r="C71" s="155" t="str">
        <f>'Форма 1'!C71</f>
        <v>Реклама и связи с общественностью</v>
      </c>
      <c r="D71" s="155">
        <f>'Форма 1'!D71</f>
        <v>4</v>
      </c>
      <c r="E71" s="155" t="str">
        <f>'Форма 1'!E71</f>
        <v>РСО-11-А</v>
      </c>
      <c r="F71" s="79">
        <f>'Форма 1'!J71+'Форма 1'!K71</f>
        <v>2</v>
      </c>
      <c r="G71" s="46"/>
      <c r="H71" s="47"/>
      <c r="I71" s="47"/>
      <c r="J71" s="47">
        <v>2</v>
      </c>
      <c r="K71" s="48"/>
      <c r="L71" s="48"/>
      <c r="M71" s="48"/>
      <c r="N71" s="48"/>
      <c r="O71" s="86">
        <f t="shared" si="5"/>
        <v>1</v>
      </c>
      <c r="P71" s="140">
        <f t="shared" si="6"/>
        <v>1</v>
      </c>
      <c r="Q71" s="64" t="str">
        <f t="shared" si="7"/>
        <v> </v>
      </c>
    </row>
    <row r="72" spans="1:17" ht="13.5" customHeight="1">
      <c r="A72" s="156" t="s">
        <v>7</v>
      </c>
      <c r="B72" s="155" t="str">
        <f>'Форма 1'!B72</f>
        <v>42.03.01</v>
      </c>
      <c r="C72" s="155" t="str">
        <f>'Форма 1'!C72</f>
        <v>Реклама и связи с общественностью</v>
      </c>
      <c r="D72" s="155">
        <f>'Форма 1'!D72</f>
        <v>4</v>
      </c>
      <c r="E72" s="155" t="str">
        <f>'Форма 1'!E72</f>
        <v>РСО-11-А</v>
      </c>
      <c r="F72" s="79">
        <f>'Форма 1'!J72+'Форма 1'!K72</f>
        <v>2</v>
      </c>
      <c r="G72" s="46"/>
      <c r="H72" s="47"/>
      <c r="I72" s="47"/>
      <c r="J72" s="47">
        <v>1</v>
      </c>
      <c r="K72" s="48">
        <v>1</v>
      </c>
      <c r="L72" s="48"/>
      <c r="M72" s="48"/>
      <c r="N72" s="48"/>
      <c r="O72" s="86">
        <f t="shared" si="5"/>
        <v>1</v>
      </c>
      <c r="P72" s="140">
        <f t="shared" si="6"/>
        <v>1</v>
      </c>
      <c r="Q72" s="64" t="str">
        <f t="shared" si="7"/>
        <v> </v>
      </c>
    </row>
    <row r="73" spans="1:17" ht="13.5" customHeight="1">
      <c r="A73" s="156" t="s">
        <v>45</v>
      </c>
      <c r="B73" s="155" t="str">
        <f>'Форма 1'!B73</f>
        <v>42.03.01</v>
      </c>
      <c r="C73" s="155" t="str">
        <f>'Форма 1'!C73</f>
        <v>Реклама и связи с общественностью</v>
      </c>
      <c r="D73" s="155">
        <f>'Форма 1'!D73</f>
        <v>4</v>
      </c>
      <c r="E73" s="155" t="str">
        <f>'Форма 1'!E73</f>
        <v>РСО-11-А</v>
      </c>
      <c r="F73" s="79">
        <f>'Форма 1'!J73+'Форма 1'!K73</f>
        <v>8</v>
      </c>
      <c r="G73" s="46"/>
      <c r="H73" s="47"/>
      <c r="I73" s="47"/>
      <c r="J73" s="47">
        <v>2</v>
      </c>
      <c r="K73" s="48">
        <v>3</v>
      </c>
      <c r="L73" s="48"/>
      <c r="M73" s="48">
        <v>1</v>
      </c>
      <c r="N73" s="48">
        <v>2</v>
      </c>
      <c r="O73" s="86">
        <f t="shared" si="5"/>
        <v>0.75</v>
      </c>
      <c r="P73" s="140">
        <f t="shared" si="6"/>
        <v>0.625</v>
      </c>
      <c r="Q73" s="64" t="str">
        <f t="shared" si="7"/>
        <v> </v>
      </c>
    </row>
    <row r="74" spans="1:17" ht="13.5" customHeight="1">
      <c r="A74" s="156" t="s">
        <v>6</v>
      </c>
      <c r="B74" s="155" t="str">
        <f>'Форма 1'!B74</f>
        <v>42.03.01</v>
      </c>
      <c r="C74" s="155" t="str">
        <f>'Форма 1'!C74</f>
        <v>Реклама и связи с общественностью</v>
      </c>
      <c r="D74" s="155">
        <f>'Форма 1'!D74</f>
        <v>4</v>
      </c>
      <c r="E74" s="155" t="str">
        <f>'Форма 1'!E74</f>
        <v>РСО-11-Б</v>
      </c>
      <c r="F74" s="79">
        <f>'Форма 1'!J74+'Форма 1'!K74</f>
        <v>8</v>
      </c>
      <c r="G74" s="46"/>
      <c r="H74" s="47"/>
      <c r="I74" s="47"/>
      <c r="J74" s="47">
        <v>5</v>
      </c>
      <c r="K74" s="48">
        <v>3</v>
      </c>
      <c r="L74" s="48"/>
      <c r="M74" s="48"/>
      <c r="N74" s="48"/>
      <c r="O74" s="86">
        <f t="shared" si="5"/>
        <v>1</v>
      </c>
      <c r="P74" s="140">
        <f t="shared" si="6"/>
        <v>1</v>
      </c>
      <c r="Q74" s="64" t="str">
        <f t="shared" si="7"/>
        <v> </v>
      </c>
    </row>
    <row r="75" spans="1:17" ht="13.5" customHeight="1">
      <c r="A75" s="156" t="s">
        <v>7</v>
      </c>
      <c r="B75" s="155" t="str">
        <f>'Форма 1'!B75</f>
        <v>42.03.01</v>
      </c>
      <c r="C75" s="155" t="str">
        <f>'Форма 1'!C75</f>
        <v>Реклама и связи с общественностью</v>
      </c>
      <c r="D75" s="155">
        <f>'Форма 1'!D75</f>
        <v>4</v>
      </c>
      <c r="E75" s="155" t="str">
        <f>'Форма 1'!E75</f>
        <v>РСО-11-Б</v>
      </c>
      <c r="F75" s="79">
        <f>'Форма 1'!J75+'Форма 1'!K75</f>
        <v>1</v>
      </c>
      <c r="G75" s="46"/>
      <c r="H75" s="47"/>
      <c r="I75" s="47"/>
      <c r="J75" s="47"/>
      <c r="K75" s="48">
        <v>1</v>
      </c>
      <c r="L75" s="48"/>
      <c r="M75" s="48"/>
      <c r="N75" s="48"/>
      <c r="O75" s="86">
        <f t="shared" si="5"/>
        <v>1</v>
      </c>
      <c r="P75" s="140">
        <f t="shared" si="6"/>
        <v>1</v>
      </c>
      <c r="Q75" s="64" t="str">
        <f t="shared" si="7"/>
        <v> </v>
      </c>
    </row>
    <row r="76" spans="1:17" ht="13.5" customHeight="1">
      <c r="A76" s="156" t="s">
        <v>45</v>
      </c>
      <c r="B76" s="155" t="str">
        <f>'Форма 1'!B76</f>
        <v>42.03.01</v>
      </c>
      <c r="C76" s="155" t="str">
        <f>'Форма 1'!C76</f>
        <v>Реклама и связи с общественностью</v>
      </c>
      <c r="D76" s="155">
        <f>'Форма 1'!D76</f>
        <v>4</v>
      </c>
      <c r="E76" s="155" t="str">
        <f>'Форма 1'!E76</f>
        <v>РСО-11-Б</v>
      </c>
      <c r="F76" s="79">
        <f>'Форма 1'!J76+'Форма 1'!K76</f>
        <v>1</v>
      </c>
      <c r="G76" s="46"/>
      <c r="H76" s="47"/>
      <c r="I76" s="47"/>
      <c r="J76" s="47">
        <v>1</v>
      </c>
      <c r="K76" s="48"/>
      <c r="L76" s="48"/>
      <c r="M76" s="48"/>
      <c r="N76" s="48"/>
      <c r="O76" s="86">
        <f t="shared" si="5"/>
        <v>1</v>
      </c>
      <c r="P76" s="140">
        <f t="shared" si="6"/>
        <v>1</v>
      </c>
      <c r="Q76" s="64" t="str">
        <f t="shared" si="7"/>
        <v> </v>
      </c>
    </row>
    <row r="77" spans="1:17" ht="13.5" customHeight="1">
      <c r="A77" s="156" t="s">
        <v>6</v>
      </c>
      <c r="B77" s="155" t="str">
        <f>'Форма 1'!B77</f>
        <v>44.03.05</v>
      </c>
      <c r="C77" s="155" t="str">
        <f>'Форма 1'!C77</f>
        <v>Педагогическое образование</v>
      </c>
      <c r="D77" s="155">
        <f>'Форма 1'!D77</f>
        <v>1</v>
      </c>
      <c r="E77" s="155" t="str">
        <f>'Форма 1'!E77</f>
        <v>РН-АО-15</v>
      </c>
      <c r="F77" s="79">
        <f>'Форма 1'!J77+'Форма 1'!K77</f>
        <v>10</v>
      </c>
      <c r="G77" s="46"/>
      <c r="H77" s="47">
        <v>3</v>
      </c>
      <c r="I77" s="47" t="s">
        <v>146</v>
      </c>
      <c r="J77" s="47">
        <v>1</v>
      </c>
      <c r="K77" s="48">
        <v>11</v>
      </c>
      <c r="L77" s="48">
        <v>1</v>
      </c>
      <c r="M77" s="48">
        <v>3</v>
      </c>
      <c r="N77" s="48"/>
      <c r="O77" s="86">
        <f t="shared" si="5"/>
        <v>1.6</v>
      </c>
      <c r="P77" s="140">
        <f t="shared" si="6"/>
        <v>1.2</v>
      </c>
      <c r="Q77" s="64" t="str">
        <f t="shared" si="7"/>
        <v>ОШИБКА</v>
      </c>
    </row>
    <row r="78" spans="1:17" ht="13.5" customHeight="1">
      <c r="A78" s="156" t="s">
        <v>7</v>
      </c>
      <c r="B78" s="155" t="str">
        <f>'Форма 1'!B78</f>
        <v>44.03.05</v>
      </c>
      <c r="C78" s="155" t="str">
        <f>'Форма 1'!C78</f>
        <v>Педагогическое образование</v>
      </c>
      <c r="D78" s="155">
        <f>'Форма 1'!D78</f>
        <v>1</v>
      </c>
      <c r="E78" s="155" t="str">
        <f>'Форма 1'!E78</f>
        <v>РН-АО-15</v>
      </c>
      <c r="F78" s="79">
        <f>'Форма 1'!J78+'Форма 1'!K78</f>
        <v>1</v>
      </c>
      <c r="G78" s="46"/>
      <c r="H78" s="47">
        <v>1</v>
      </c>
      <c r="I78" s="47" t="s">
        <v>1139</v>
      </c>
      <c r="J78" s="47"/>
      <c r="K78" s="48"/>
      <c r="L78" s="48"/>
      <c r="M78" s="48"/>
      <c r="N78" s="48"/>
      <c r="O78" s="86">
        <f t="shared" si="5"/>
        <v>0</v>
      </c>
      <c r="P78" s="140">
        <f t="shared" si="6"/>
        <v>0</v>
      </c>
      <c r="Q78" s="64" t="str">
        <f t="shared" si="7"/>
        <v> </v>
      </c>
    </row>
    <row r="79" spans="1:17" ht="13.5" customHeight="1">
      <c r="A79" s="156" t="s">
        <v>45</v>
      </c>
      <c r="B79" s="155" t="str">
        <f>'Форма 1'!B79</f>
        <v>44.03.05</v>
      </c>
      <c r="C79" s="155" t="str">
        <f>'Форма 1'!C79</f>
        <v>Педагогическое образование</v>
      </c>
      <c r="D79" s="155">
        <f>'Форма 1'!D79</f>
        <v>1</v>
      </c>
      <c r="E79" s="155" t="str">
        <f>'Форма 1'!E79</f>
        <v>РН-АО-15</v>
      </c>
      <c r="F79" s="79">
        <f>'Форма 1'!J79+'Форма 1'!K79</f>
        <v>8</v>
      </c>
      <c r="G79" s="46"/>
      <c r="H79" s="47">
        <v>1</v>
      </c>
      <c r="I79" s="47" t="s">
        <v>98</v>
      </c>
      <c r="J79" s="47">
        <v>2</v>
      </c>
      <c r="K79" s="48">
        <v>6</v>
      </c>
      <c r="L79" s="48">
        <v>1</v>
      </c>
      <c r="M79" s="48"/>
      <c r="N79" s="48">
        <v>1</v>
      </c>
      <c r="O79" s="86">
        <f t="shared" si="5"/>
        <v>1.125</v>
      </c>
      <c r="P79" s="140">
        <f t="shared" si="6"/>
        <v>1</v>
      </c>
      <c r="Q79" s="64" t="str">
        <f t="shared" si="7"/>
        <v>ОШИБКА</v>
      </c>
    </row>
    <row r="80" spans="1:17" ht="13.5" customHeight="1">
      <c r="A80" s="156" t="s">
        <v>6</v>
      </c>
      <c r="B80" s="155" t="str">
        <f>'Форма 1'!B80</f>
        <v>44.03.05</v>
      </c>
      <c r="C80" s="155" t="str">
        <f>'Форма 1'!C80</f>
        <v>Педагогическое образование</v>
      </c>
      <c r="D80" s="155">
        <f>'Форма 1'!D80</f>
        <v>2</v>
      </c>
      <c r="E80" s="155" t="str">
        <f>'Форма 1'!E80</f>
        <v>РН-АО-13</v>
      </c>
      <c r="F80" s="79">
        <f>'Форма 1'!J80+'Форма 1'!K80</f>
        <v>14</v>
      </c>
      <c r="G80" s="46"/>
      <c r="H80" s="47"/>
      <c r="I80" s="47"/>
      <c r="J80" s="47">
        <v>1</v>
      </c>
      <c r="K80" s="48">
        <v>13</v>
      </c>
      <c r="L80" s="48"/>
      <c r="M80" s="48"/>
      <c r="N80" s="48"/>
      <c r="O80" s="86">
        <f t="shared" si="5"/>
        <v>1</v>
      </c>
      <c r="P80" s="140">
        <f t="shared" si="6"/>
        <v>1</v>
      </c>
      <c r="Q80" s="64" t="str">
        <f t="shared" si="7"/>
        <v> </v>
      </c>
    </row>
    <row r="81" spans="1:17" ht="13.5" customHeight="1">
      <c r="A81" s="156" t="s">
        <v>7</v>
      </c>
      <c r="B81" s="155">
        <f>'Форма 1'!B81</f>
        <v>0</v>
      </c>
      <c r="C81" s="155">
        <f>'Форма 1'!C81</f>
        <v>0</v>
      </c>
      <c r="D81" s="155">
        <f>'Форма 1'!D81</f>
        <v>0</v>
      </c>
      <c r="E81" s="155">
        <f>'Форма 1'!E81</f>
        <v>0</v>
      </c>
      <c r="F81" s="79">
        <f>'Форма 1'!J81+'Форма 1'!K81</f>
        <v>0</v>
      </c>
      <c r="G81" s="46"/>
      <c r="H81" s="47"/>
      <c r="I81" s="47"/>
      <c r="J81" s="47"/>
      <c r="K81" s="48"/>
      <c r="L81" s="48"/>
      <c r="M81" s="48"/>
      <c r="N81" s="48"/>
      <c r="O81" s="86">
        <f t="shared" si="5"/>
        <v>0</v>
      </c>
      <c r="P81" s="140">
        <f t="shared" si="6"/>
        <v>0</v>
      </c>
      <c r="Q81" s="64" t="str">
        <f t="shared" si="7"/>
        <v> </v>
      </c>
    </row>
    <row r="82" spans="1:17" ht="13.5" customHeight="1">
      <c r="A82" s="156" t="s">
        <v>45</v>
      </c>
      <c r="B82" s="155" t="str">
        <f>'Форма 1'!B82</f>
        <v>44.03.05</v>
      </c>
      <c r="C82" s="155" t="str">
        <f>'Форма 1'!C82</f>
        <v>Педагогическое образование</v>
      </c>
      <c r="D82" s="155">
        <f>'Форма 1'!D82</f>
        <v>2</v>
      </c>
      <c r="E82" s="155" t="str">
        <f>'Форма 1'!E82</f>
        <v>РН-АО-13</v>
      </c>
      <c r="F82" s="79">
        <f>'Форма 1'!J82+'Форма 1'!K82</f>
        <v>4</v>
      </c>
      <c r="G82" s="46"/>
      <c r="H82" s="47"/>
      <c r="I82" s="47"/>
      <c r="J82" s="47"/>
      <c r="K82" s="48">
        <v>4</v>
      </c>
      <c r="L82" s="48"/>
      <c r="M82" s="48"/>
      <c r="N82" s="48"/>
      <c r="O82" s="86">
        <f t="shared" si="5"/>
        <v>1</v>
      </c>
      <c r="P82" s="140">
        <f t="shared" si="6"/>
        <v>1</v>
      </c>
      <c r="Q82" s="64" t="str">
        <f t="shared" si="7"/>
        <v> </v>
      </c>
    </row>
    <row r="83" spans="1:17" ht="13.5" customHeight="1">
      <c r="A83" s="156" t="s">
        <v>6</v>
      </c>
      <c r="B83" s="155">
        <f>'Форма 1'!B83</f>
        <v>31300</v>
      </c>
      <c r="C83" s="155" t="str">
        <f>'Форма 1'!C83</f>
        <v>Журналистика</v>
      </c>
      <c r="D83" s="155">
        <f>'Форма 1'!D83</f>
        <v>1</v>
      </c>
      <c r="E83" s="155" t="str">
        <f>'Форма 1'!E83</f>
        <v>ОЖ-15</v>
      </c>
      <c r="F83" s="79">
        <f>'Форма 1'!J83+'Форма 1'!K83</f>
        <v>10</v>
      </c>
      <c r="G83" s="46"/>
      <c r="H83" s="47">
        <v>1</v>
      </c>
      <c r="I83" s="47" t="s">
        <v>98</v>
      </c>
      <c r="J83" s="47">
        <v>2</v>
      </c>
      <c r="K83" s="48">
        <v>5</v>
      </c>
      <c r="L83" s="48">
        <v>1</v>
      </c>
      <c r="M83" s="48"/>
      <c r="N83" s="48">
        <v>2</v>
      </c>
      <c r="O83" s="86">
        <f t="shared" si="5"/>
        <v>0.8</v>
      </c>
      <c r="P83" s="140">
        <f t="shared" si="6"/>
        <v>0.7</v>
      </c>
      <c r="Q83" s="64" t="str">
        <f t="shared" si="7"/>
        <v>ОШИБКА</v>
      </c>
    </row>
    <row r="84" spans="1:17" ht="13.5" customHeight="1">
      <c r="A84" s="156" t="s">
        <v>7</v>
      </c>
      <c r="B84" s="155">
        <f>'Форма 1'!B84</f>
        <v>0</v>
      </c>
      <c r="C84" s="155">
        <f>'Форма 1'!C84</f>
        <v>0</v>
      </c>
      <c r="D84" s="155">
        <f>'Форма 1'!D84</f>
        <v>0</v>
      </c>
      <c r="E84" s="155">
        <f>'Форма 1'!E84</f>
        <v>0</v>
      </c>
      <c r="F84" s="79">
        <f>'Форма 1'!J84+'Форма 1'!K84</f>
        <v>0</v>
      </c>
      <c r="G84" s="46"/>
      <c r="H84" s="47"/>
      <c r="I84" s="47"/>
      <c r="J84" s="47"/>
      <c r="K84" s="48"/>
      <c r="L84" s="48"/>
      <c r="M84" s="48"/>
      <c r="N84" s="48"/>
      <c r="O84" s="86">
        <f t="shared" si="5"/>
        <v>0</v>
      </c>
      <c r="P84" s="140">
        <f t="shared" si="6"/>
        <v>0</v>
      </c>
      <c r="Q84" s="64" t="str">
        <f t="shared" si="7"/>
        <v> </v>
      </c>
    </row>
    <row r="85" spans="1:17" ht="13.5" customHeight="1">
      <c r="A85" s="156" t="s">
        <v>45</v>
      </c>
      <c r="B85" s="155">
        <f>'Форма 1'!B85</f>
        <v>31300</v>
      </c>
      <c r="C85" s="155" t="str">
        <f>'Форма 1'!C85</f>
        <v>Журналистика</v>
      </c>
      <c r="D85" s="155">
        <f>'Форма 1'!D85</f>
        <v>1</v>
      </c>
      <c r="E85" s="155" t="str">
        <f>'Форма 1'!E85</f>
        <v>ОЖ-15</v>
      </c>
      <c r="F85" s="79">
        <f>'Форма 1'!J85+'Форма 1'!K85</f>
        <v>11</v>
      </c>
      <c r="G85" s="46"/>
      <c r="H85" s="47">
        <v>4</v>
      </c>
      <c r="I85" s="47" t="s">
        <v>1140</v>
      </c>
      <c r="J85" s="47">
        <v>1</v>
      </c>
      <c r="K85" s="48">
        <v>3</v>
      </c>
      <c r="L85" s="48"/>
      <c r="M85" s="48">
        <v>1</v>
      </c>
      <c r="N85" s="48">
        <v>2</v>
      </c>
      <c r="O85" s="86">
        <f t="shared" si="5"/>
        <v>0.45454545454545453</v>
      </c>
      <c r="P85" s="140">
        <f t="shared" si="6"/>
        <v>0.36363636363636365</v>
      </c>
      <c r="Q85" s="64" t="str">
        <f t="shared" si="7"/>
        <v> </v>
      </c>
    </row>
    <row r="86" spans="1:17" ht="13.5" customHeight="1">
      <c r="A86" s="156" t="s">
        <v>6</v>
      </c>
      <c r="B86" s="155">
        <f>'Форма 1'!B86</f>
        <v>31300</v>
      </c>
      <c r="C86" s="155" t="str">
        <f>'Форма 1'!C86</f>
        <v>Журналистика</v>
      </c>
      <c r="D86" s="155">
        <f>'Форма 1'!D86</f>
        <v>2</v>
      </c>
      <c r="E86" s="155" t="str">
        <f>'Форма 1'!E86</f>
        <v>ОЖ-13</v>
      </c>
      <c r="F86" s="79">
        <f>'Форма 1'!J86+'Форма 1'!K86</f>
        <v>9</v>
      </c>
      <c r="G86" s="46"/>
      <c r="H86" s="47"/>
      <c r="I86" s="47"/>
      <c r="J86" s="47">
        <v>1</v>
      </c>
      <c r="K86" s="48">
        <v>7</v>
      </c>
      <c r="L86" s="48"/>
      <c r="M86" s="48"/>
      <c r="N86" s="48">
        <v>1</v>
      </c>
      <c r="O86" s="86">
        <f t="shared" si="5"/>
        <v>0.8888888888888888</v>
      </c>
      <c r="P86" s="140">
        <f t="shared" si="6"/>
        <v>0.8888888888888888</v>
      </c>
      <c r="Q86" s="64" t="str">
        <f t="shared" si="7"/>
        <v> </v>
      </c>
    </row>
    <row r="87" spans="1:17" ht="13.5" customHeight="1">
      <c r="A87" s="156" t="s">
        <v>7</v>
      </c>
      <c r="B87" s="155">
        <f>'Форма 1'!B87</f>
        <v>31300</v>
      </c>
      <c r="C87" s="155" t="str">
        <f>'Форма 1'!C87</f>
        <v>Журналистика</v>
      </c>
      <c r="D87" s="155">
        <f>'Форма 1'!D87</f>
        <v>2</v>
      </c>
      <c r="E87" s="155" t="str">
        <f>'Форма 1'!E87</f>
        <v>ОЖ-13</v>
      </c>
      <c r="F87" s="79">
        <f>'Форма 1'!J87+'Форма 1'!K87</f>
        <v>1</v>
      </c>
      <c r="G87" s="46"/>
      <c r="H87" s="47"/>
      <c r="I87" s="47"/>
      <c r="J87" s="47"/>
      <c r="K87" s="48">
        <v>1</v>
      </c>
      <c r="L87" s="48"/>
      <c r="M87" s="48"/>
      <c r="N87" s="48"/>
      <c r="O87" s="86">
        <f t="shared" si="5"/>
        <v>1</v>
      </c>
      <c r="P87" s="140">
        <f t="shared" si="6"/>
        <v>1</v>
      </c>
      <c r="Q87" s="64" t="str">
        <f t="shared" si="7"/>
        <v> </v>
      </c>
    </row>
    <row r="88" spans="1:17" ht="13.5" customHeight="1">
      <c r="A88" s="156" t="s">
        <v>45</v>
      </c>
      <c r="B88" s="155">
        <f>'Форма 1'!B88</f>
        <v>31300</v>
      </c>
      <c r="C88" s="155" t="str">
        <f>'Форма 1'!C88</f>
        <v>Журналистика</v>
      </c>
      <c r="D88" s="155">
        <f>'Форма 1'!D88</f>
        <v>2</v>
      </c>
      <c r="E88" s="155" t="str">
        <f>'Форма 1'!E88</f>
        <v>ОЖ-13</v>
      </c>
      <c r="F88" s="79">
        <f>'Форма 1'!J88+'Форма 1'!K88</f>
        <v>10</v>
      </c>
      <c r="G88" s="46"/>
      <c r="H88" s="47"/>
      <c r="I88" s="47"/>
      <c r="J88" s="47">
        <v>1</v>
      </c>
      <c r="K88" s="48">
        <v>5</v>
      </c>
      <c r="L88" s="48"/>
      <c r="M88" s="48">
        <v>1</v>
      </c>
      <c r="N88" s="48">
        <v>3</v>
      </c>
      <c r="O88" s="86">
        <f t="shared" si="5"/>
        <v>0.7</v>
      </c>
      <c r="P88" s="140">
        <f t="shared" si="6"/>
        <v>0.6</v>
      </c>
      <c r="Q88" s="64" t="str">
        <f t="shared" si="7"/>
        <v> </v>
      </c>
    </row>
    <row r="89" spans="1:17" ht="13.5" customHeight="1">
      <c r="A89" s="156" t="s">
        <v>6</v>
      </c>
      <c r="B89" s="155" t="str">
        <f>'Форма 1'!B89</f>
        <v>031300.68</v>
      </c>
      <c r="C89" s="155" t="str">
        <f>'Форма 1'!C89</f>
        <v>Журналистика</v>
      </c>
      <c r="D89" s="155">
        <f>'Форма 1'!D89</f>
        <v>1</v>
      </c>
      <c r="E89" s="155" t="str">
        <f>'Форма 1'!E89</f>
        <v>М-ОЖ-14</v>
      </c>
      <c r="F89" s="79">
        <f>'Форма 1'!J89+'Форма 1'!K89</f>
        <v>5</v>
      </c>
      <c r="G89" s="46"/>
      <c r="H89" s="47"/>
      <c r="I89" s="47"/>
      <c r="J89" s="47"/>
      <c r="K89" s="48">
        <v>3</v>
      </c>
      <c r="L89" s="48"/>
      <c r="M89" s="48">
        <v>2</v>
      </c>
      <c r="N89" s="48"/>
      <c r="O89" s="86">
        <f t="shared" si="5"/>
        <v>1</v>
      </c>
      <c r="P89" s="140">
        <f t="shared" si="6"/>
        <v>0.6</v>
      </c>
      <c r="Q89" s="64" t="str">
        <f t="shared" si="7"/>
        <v> </v>
      </c>
    </row>
    <row r="90" spans="1:17" ht="13.5" customHeight="1">
      <c r="A90" s="156" t="s">
        <v>7</v>
      </c>
      <c r="B90" s="155">
        <f>'Форма 1'!B90</f>
        <v>0</v>
      </c>
      <c r="C90" s="155">
        <f>'Форма 1'!C90</f>
        <v>0</v>
      </c>
      <c r="D90" s="155">
        <f>'Форма 1'!D90</f>
        <v>0</v>
      </c>
      <c r="E90" s="155">
        <f>'Форма 1'!E90</f>
        <v>0</v>
      </c>
      <c r="F90" s="79">
        <f>'Форма 1'!J90+'Форма 1'!K90</f>
        <v>0</v>
      </c>
      <c r="G90" s="46"/>
      <c r="H90" s="47"/>
      <c r="I90" s="47"/>
      <c r="J90" s="47"/>
      <c r="K90" s="48"/>
      <c r="L90" s="48"/>
      <c r="M90" s="48"/>
      <c r="N90" s="48"/>
      <c r="O90" s="86">
        <f t="shared" si="5"/>
        <v>0</v>
      </c>
      <c r="P90" s="140">
        <f t="shared" si="6"/>
        <v>0</v>
      </c>
      <c r="Q90" s="64" t="str">
        <f t="shared" si="7"/>
        <v> </v>
      </c>
    </row>
    <row r="91" spans="1:17" ht="13.5" customHeight="1">
      <c r="A91" s="156" t="s">
        <v>45</v>
      </c>
      <c r="B91" s="155">
        <f>'Форма 1'!B91</f>
        <v>0</v>
      </c>
      <c r="C91" s="155">
        <f>'Форма 1'!C91</f>
        <v>0</v>
      </c>
      <c r="D91" s="155">
        <f>'Форма 1'!D91</f>
        <v>0</v>
      </c>
      <c r="E91" s="155">
        <f>'Форма 1'!E91</f>
        <v>0</v>
      </c>
      <c r="F91" s="79">
        <f>'Форма 1'!J91+'Форма 1'!K91</f>
        <v>0</v>
      </c>
      <c r="G91" s="46"/>
      <c r="H91" s="47"/>
      <c r="I91" s="47"/>
      <c r="J91" s="47"/>
      <c r="K91" s="48"/>
      <c r="L91" s="48"/>
      <c r="M91" s="48"/>
      <c r="N91" s="48"/>
      <c r="O91" s="86">
        <f t="shared" si="5"/>
        <v>0</v>
      </c>
      <c r="P91" s="140">
        <f t="shared" si="6"/>
        <v>0</v>
      </c>
      <c r="Q91" s="64" t="str">
        <f t="shared" si="7"/>
        <v> </v>
      </c>
    </row>
    <row r="92" spans="1:17" ht="13.5" customHeight="1">
      <c r="A92" s="156" t="s">
        <v>6</v>
      </c>
      <c r="B92" s="155" t="str">
        <f>'Форма 1'!B92</f>
        <v>45.04.01</v>
      </c>
      <c r="C92" s="155" t="str">
        <f>'Форма 1'!C92</f>
        <v>Филология</v>
      </c>
      <c r="D92" s="155">
        <f>'Форма 1'!D92</f>
        <v>1</v>
      </c>
      <c r="E92" s="155" t="str">
        <f>'Форма 1'!E92</f>
        <v>М-ЛКРМ-14</v>
      </c>
      <c r="F92" s="79">
        <f>'Форма 1'!J92+'Форма 1'!K92</f>
        <v>4</v>
      </c>
      <c r="G92" s="46"/>
      <c r="H92" s="47"/>
      <c r="I92" s="47"/>
      <c r="J92" s="47">
        <v>3</v>
      </c>
      <c r="K92" s="48">
        <v>1</v>
      </c>
      <c r="L92" s="48"/>
      <c r="M92" s="48"/>
      <c r="N92" s="48"/>
      <c r="O92" s="86">
        <f t="shared" si="5"/>
        <v>1</v>
      </c>
      <c r="P92" s="140">
        <f t="shared" si="6"/>
        <v>1</v>
      </c>
      <c r="Q92" s="64" t="str">
        <f t="shared" si="7"/>
        <v> </v>
      </c>
    </row>
    <row r="93" spans="1:17" ht="13.5" customHeight="1">
      <c r="A93" s="156" t="s">
        <v>7</v>
      </c>
      <c r="B93" s="155">
        <f>'Форма 1'!B93</f>
        <v>0</v>
      </c>
      <c r="C93" s="155">
        <f>'Форма 1'!C93</f>
        <v>0</v>
      </c>
      <c r="D93" s="155">
        <f>'Форма 1'!D93</f>
        <v>0</v>
      </c>
      <c r="E93" s="155">
        <f>'Форма 1'!E93</f>
        <v>0</v>
      </c>
      <c r="F93" s="79">
        <f>'Форма 1'!J93+'Форма 1'!K93</f>
        <v>0</v>
      </c>
      <c r="G93" s="46"/>
      <c r="H93" s="47"/>
      <c r="I93" s="47"/>
      <c r="J93" s="47"/>
      <c r="K93" s="48"/>
      <c r="L93" s="48"/>
      <c r="M93" s="48"/>
      <c r="N93" s="48"/>
      <c r="O93" s="86">
        <f t="shared" si="5"/>
        <v>0</v>
      </c>
      <c r="P93" s="140">
        <f t="shared" si="6"/>
        <v>0</v>
      </c>
      <c r="Q93" s="64" t="str">
        <f t="shared" si="7"/>
        <v> </v>
      </c>
    </row>
    <row r="94" spans="1:17" ht="13.5" customHeight="1">
      <c r="A94" s="156" t="s">
        <v>45</v>
      </c>
      <c r="B94" s="155">
        <f>'Форма 1'!B94</f>
        <v>0</v>
      </c>
      <c r="C94" s="155">
        <f>'Форма 1'!C94</f>
        <v>0</v>
      </c>
      <c r="D94" s="155">
        <f>'Форма 1'!D94</f>
        <v>0</v>
      </c>
      <c r="E94" s="155">
        <f>'Форма 1'!E94</f>
        <v>0</v>
      </c>
      <c r="F94" s="79">
        <f>'Форма 1'!J94+'Форма 1'!K94</f>
        <v>0</v>
      </c>
      <c r="G94" s="46"/>
      <c r="H94" s="47"/>
      <c r="I94" s="47"/>
      <c r="J94" s="47"/>
      <c r="K94" s="48"/>
      <c r="L94" s="48"/>
      <c r="M94" s="48"/>
      <c r="N94" s="48"/>
      <c r="O94" s="86">
        <f t="shared" si="5"/>
        <v>0</v>
      </c>
      <c r="P94" s="140">
        <f t="shared" si="6"/>
        <v>0</v>
      </c>
      <c r="Q94" s="64" t="str">
        <f t="shared" si="7"/>
        <v> </v>
      </c>
    </row>
    <row r="95" spans="1:17" ht="13.5" customHeight="1">
      <c r="A95" s="156" t="s">
        <v>6</v>
      </c>
      <c r="B95" s="155" t="str">
        <f>'Форма 1'!B95</f>
        <v>45.04.01</v>
      </c>
      <c r="C95" s="155" t="str">
        <f>'Форма 1'!C95</f>
        <v>Филология</v>
      </c>
      <c r="D95" s="155">
        <f>'Форма 1'!D95</f>
        <v>1</v>
      </c>
      <c r="E95" s="155" t="str">
        <f>'Форма 1'!E95</f>
        <v>М-ЛК-14</v>
      </c>
      <c r="F95" s="79">
        <f>'Форма 1'!J95+'Форма 1'!K95</f>
        <v>5</v>
      </c>
      <c r="G95" s="46"/>
      <c r="H95" s="47"/>
      <c r="I95" s="47"/>
      <c r="J95" s="47">
        <v>5</v>
      </c>
      <c r="K95" s="48"/>
      <c r="L95" s="48"/>
      <c r="M95" s="48"/>
      <c r="N95" s="48"/>
      <c r="O95" s="86">
        <f t="shared" si="5"/>
        <v>1</v>
      </c>
      <c r="P95" s="140">
        <f t="shared" si="6"/>
        <v>1</v>
      </c>
      <c r="Q95" s="64" t="str">
        <f t="shared" si="7"/>
        <v> </v>
      </c>
    </row>
    <row r="96" spans="1:17" ht="13.5" customHeight="1">
      <c r="A96" s="156" t="s">
        <v>7</v>
      </c>
      <c r="B96" s="155">
        <f>'Форма 1'!B96</f>
        <v>0</v>
      </c>
      <c r="C96" s="155">
        <f>'Форма 1'!C96</f>
        <v>0</v>
      </c>
      <c r="D96" s="155">
        <f>'Форма 1'!D96</f>
        <v>0</v>
      </c>
      <c r="E96" s="155">
        <f>'Форма 1'!E96</f>
        <v>0</v>
      </c>
      <c r="F96" s="79">
        <f>'Форма 1'!J96+'Форма 1'!K96</f>
        <v>0</v>
      </c>
      <c r="G96" s="46"/>
      <c r="H96" s="47"/>
      <c r="I96" s="47"/>
      <c r="J96" s="47"/>
      <c r="K96" s="48"/>
      <c r="L96" s="48"/>
      <c r="M96" s="48"/>
      <c r="N96" s="48"/>
      <c r="O96" s="86">
        <f t="shared" si="5"/>
        <v>0</v>
      </c>
      <c r="P96" s="140">
        <f t="shared" si="6"/>
        <v>0</v>
      </c>
      <c r="Q96" s="64" t="str">
        <f t="shared" si="7"/>
        <v> </v>
      </c>
    </row>
    <row r="97" spans="1:17" ht="13.5" customHeight="1">
      <c r="A97" s="156" t="s">
        <v>45</v>
      </c>
      <c r="B97" s="155">
        <f>'Форма 1'!B97</f>
        <v>0</v>
      </c>
      <c r="C97" s="155">
        <f>'Форма 1'!C97</f>
        <v>0</v>
      </c>
      <c r="D97" s="155">
        <f>'Форма 1'!D97</f>
        <v>0</v>
      </c>
      <c r="E97" s="155">
        <f>'Форма 1'!E97</f>
        <v>0</v>
      </c>
      <c r="F97" s="79">
        <f>'Форма 1'!J97+'Форма 1'!K97</f>
        <v>0</v>
      </c>
      <c r="G97" s="46"/>
      <c r="H97" s="47"/>
      <c r="I97" s="47"/>
      <c r="J97" s="47"/>
      <c r="K97" s="48"/>
      <c r="L97" s="48"/>
      <c r="M97" s="48"/>
      <c r="N97" s="48"/>
      <c r="O97" s="86">
        <f t="shared" si="5"/>
        <v>0</v>
      </c>
      <c r="P97" s="140">
        <f t="shared" si="6"/>
        <v>0</v>
      </c>
      <c r="Q97" s="64" t="str">
        <f t="shared" si="7"/>
        <v> </v>
      </c>
    </row>
    <row r="98" spans="1:17" ht="13.5" customHeight="1">
      <c r="A98" s="156" t="s">
        <v>6</v>
      </c>
      <c r="B98" s="155" t="str">
        <f>'Форма 1'!B98</f>
        <v>45.04.01</v>
      </c>
      <c r="C98" s="155" t="str">
        <f>'Форма 1'!C98</f>
        <v>Филология</v>
      </c>
      <c r="D98" s="155">
        <f>'Форма 1'!D98</f>
        <v>1</v>
      </c>
      <c r="E98" s="155" t="str">
        <f>'Форма 1'!E98</f>
        <v>М-МОРЯ-14</v>
      </c>
      <c r="F98" s="79">
        <f>'Форма 1'!J98+'Форма 1'!K98</f>
        <v>6</v>
      </c>
      <c r="G98" s="46"/>
      <c r="H98" s="47"/>
      <c r="I98" s="47"/>
      <c r="J98" s="47">
        <v>4</v>
      </c>
      <c r="K98" s="48">
        <v>2</v>
      </c>
      <c r="L98" s="48"/>
      <c r="M98" s="48"/>
      <c r="N98" s="48"/>
      <c r="O98" s="86">
        <f t="shared" si="5"/>
        <v>1</v>
      </c>
      <c r="P98" s="140">
        <f t="shared" si="6"/>
        <v>1</v>
      </c>
      <c r="Q98" s="64" t="str">
        <f t="shared" si="7"/>
        <v> </v>
      </c>
    </row>
    <row r="99" spans="1:17" ht="13.5" customHeight="1">
      <c r="A99" s="156" t="s">
        <v>7</v>
      </c>
      <c r="B99" s="155">
        <f>'Форма 1'!B99</f>
        <v>0</v>
      </c>
      <c r="C99" s="155">
        <f>'Форма 1'!C99</f>
        <v>0</v>
      </c>
      <c r="D99" s="155">
        <f>'Форма 1'!D99</f>
        <v>0</v>
      </c>
      <c r="E99" s="155">
        <f>'Форма 1'!E99</f>
        <v>0</v>
      </c>
      <c r="F99" s="79">
        <f>'Форма 1'!J99+'Форма 1'!K99</f>
        <v>0</v>
      </c>
      <c r="G99" s="46"/>
      <c r="H99" s="47"/>
      <c r="I99" s="47"/>
      <c r="J99" s="47"/>
      <c r="K99" s="48"/>
      <c r="L99" s="48"/>
      <c r="M99" s="48"/>
      <c r="N99" s="48"/>
      <c r="O99" s="86">
        <f t="shared" si="5"/>
        <v>0</v>
      </c>
      <c r="P99" s="140">
        <f t="shared" si="6"/>
        <v>0</v>
      </c>
      <c r="Q99" s="64" t="str">
        <f t="shared" si="7"/>
        <v> </v>
      </c>
    </row>
    <row r="100" spans="1:17" ht="13.5" customHeight="1">
      <c r="A100" s="156" t="s">
        <v>45</v>
      </c>
      <c r="B100" s="155" t="str">
        <f>'Форма 1'!B100</f>
        <v>45.04.01</v>
      </c>
      <c r="C100" s="155" t="str">
        <f>'Форма 1'!C100</f>
        <v>Филология</v>
      </c>
      <c r="D100" s="155">
        <f>'Форма 1'!D100</f>
        <v>1</v>
      </c>
      <c r="E100" s="155" t="str">
        <f>'Форма 1'!E100</f>
        <v>М-МОРЯ-14</v>
      </c>
      <c r="F100" s="79">
        <f>'Форма 1'!J100+'Форма 1'!K100</f>
        <v>3</v>
      </c>
      <c r="G100" s="46"/>
      <c r="H100" s="47"/>
      <c r="I100" s="47"/>
      <c r="J100" s="47">
        <v>3</v>
      </c>
      <c r="K100" s="48"/>
      <c r="L100" s="48"/>
      <c r="M100" s="48"/>
      <c r="N100" s="48"/>
      <c r="O100" s="86">
        <f t="shared" si="5"/>
        <v>1</v>
      </c>
      <c r="P100" s="140">
        <f t="shared" si="6"/>
        <v>1</v>
      </c>
      <c r="Q100" s="64" t="str">
        <f t="shared" si="7"/>
        <v> </v>
      </c>
    </row>
    <row r="101" spans="1:17" ht="13.5" customHeight="1">
      <c r="A101" s="156" t="s">
        <v>6</v>
      </c>
      <c r="B101" s="155" t="str">
        <f>'Форма 1'!B101</f>
        <v>45.04.01</v>
      </c>
      <c r="C101" s="155" t="str">
        <f>'Форма 1'!C101</f>
        <v>Филология</v>
      </c>
      <c r="D101" s="155">
        <f>'Форма 1'!D101</f>
        <v>1</v>
      </c>
      <c r="E101" s="155" t="str">
        <f>'Форма 1'!E101</f>
        <v>М-СЛХК-14</v>
      </c>
      <c r="F101" s="79">
        <f>'Форма 1'!J101+'Форма 1'!K101</f>
        <v>4</v>
      </c>
      <c r="G101" s="46"/>
      <c r="H101" s="47"/>
      <c r="I101" s="47"/>
      <c r="J101" s="47">
        <v>4</v>
      </c>
      <c r="K101" s="48"/>
      <c r="L101" s="48"/>
      <c r="M101" s="48"/>
      <c r="N101" s="48"/>
      <c r="O101" s="86">
        <f t="shared" si="5"/>
        <v>1</v>
      </c>
      <c r="P101" s="140">
        <f t="shared" si="6"/>
        <v>1</v>
      </c>
      <c r="Q101" s="64" t="str">
        <f t="shared" si="7"/>
        <v> </v>
      </c>
    </row>
    <row r="102" spans="1:17" ht="13.5" customHeight="1">
      <c r="A102" s="156" t="s">
        <v>7</v>
      </c>
      <c r="B102" s="155">
        <f>'Форма 1'!B102</f>
        <v>0</v>
      </c>
      <c r="C102" s="155">
        <f>'Форма 1'!C102</f>
        <v>0</v>
      </c>
      <c r="D102" s="155">
        <f>'Форма 1'!D102</f>
        <v>0</v>
      </c>
      <c r="E102" s="155">
        <f>'Форма 1'!E102</f>
        <v>0</v>
      </c>
      <c r="F102" s="79">
        <f>'Форма 1'!J102+'Форма 1'!K102</f>
        <v>0</v>
      </c>
      <c r="G102" s="46"/>
      <c r="H102" s="47"/>
      <c r="I102" s="47"/>
      <c r="J102" s="47"/>
      <c r="K102" s="48"/>
      <c r="L102" s="48"/>
      <c r="M102" s="48"/>
      <c r="N102" s="48"/>
      <c r="O102" s="86">
        <f t="shared" si="5"/>
        <v>0</v>
      </c>
      <c r="P102" s="140">
        <f t="shared" si="6"/>
        <v>0</v>
      </c>
      <c r="Q102" s="64" t="str">
        <f t="shared" si="7"/>
        <v> </v>
      </c>
    </row>
    <row r="103" spans="1:17" ht="13.5" customHeight="1">
      <c r="A103" s="156" t="s">
        <v>45</v>
      </c>
      <c r="B103" s="155">
        <f>'Форма 1'!B103</f>
        <v>0</v>
      </c>
      <c r="C103" s="155">
        <f>'Форма 1'!C103</f>
        <v>0</v>
      </c>
      <c r="D103" s="155">
        <f>'Форма 1'!D103</f>
        <v>0</v>
      </c>
      <c r="E103" s="155">
        <f>'Форма 1'!E103</f>
        <v>0</v>
      </c>
      <c r="F103" s="79">
        <f>'Форма 1'!J103+'Форма 1'!K103</f>
        <v>0</v>
      </c>
      <c r="G103" s="46"/>
      <c r="H103" s="47"/>
      <c r="I103" s="47"/>
      <c r="J103" s="47"/>
      <c r="K103" s="48"/>
      <c r="L103" s="48"/>
      <c r="M103" s="48"/>
      <c r="N103" s="48"/>
      <c r="O103" s="86">
        <f t="shared" si="5"/>
        <v>0</v>
      </c>
      <c r="P103" s="140">
        <f t="shared" si="6"/>
        <v>0</v>
      </c>
      <c r="Q103" s="64" t="str">
        <f t="shared" si="7"/>
        <v> </v>
      </c>
    </row>
    <row r="104" spans="1:17" ht="13.5" customHeight="1">
      <c r="A104" s="156" t="s">
        <v>6</v>
      </c>
      <c r="B104" s="155">
        <f>'Форма 1'!B104</f>
        <v>0</v>
      </c>
      <c r="C104" s="155">
        <f>'Форма 1'!C104</f>
        <v>0</v>
      </c>
      <c r="D104" s="155">
        <f>'Форма 1'!D104</f>
        <v>0</v>
      </c>
      <c r="E104" s="155">
        <f>'Форма 1'!E104</f>
        <v>0</v>
      </c>
      <c r="F104" s="79">
        <f>'Форма 1'!J104+'Форма 1'!K104</f>
        <v>0</v>
      </c>
      <c r="G104" s="46"/>
      <c r="H104" s="47"/>
      <c r="I104" s="47"/>
      <c r="J104" s="47"/>
      <c r="K104" s="48"/>
      <c r="L104" s="48"/>
      <c r="M104" s="48"/>
      <c r="N104" s="48"/>
      <c r="O104" s="86">
        <f t="shared" si="5"/>
        <v>0</v>
      </c>
      <c r="P104" s="140">
        <f t="shared" si="6"/>
        <v>0</v>
      </c>
      <c r="Q104" s="64" t="str">
        <f t="shared" si="7"/>
        <v> </v>
      </c>
    </row>
    <row r="105" spans="1:17" ht="13.5" customHeight="1">
      <c r="A105" s="156" t="s">
        <v>7</v>
      </c>
      <c r="B105" s="155" t="str">
        <f>'Форма 1'!B105</f>
        <v>45.04.01</v>
      </c>
      <c r="C105" s="155" t="str">
        <f>'Форма 1'!C105</f>
        <v>Филология</v>
      </c>
      <c r="D105" s="155">
        <f>'Форма 1'!D105</f>
        <v>1</v>
      </c>
      <c r="E105" s="155" t="str">
        <f>'Форма 1'!E105</f>
        <v>В-М-МС-14</v>
      </c>
      <c r="F105" s="79">
        <f>'Форма 1'!J105+'Форма 1'!K105</f>
        <v>5</v>
      </c>
      <c r="G105" s="46"/>
      <c r="H105" s="47"/>
      <c r="I105" s="47"/>
      <c r="J105" s="47">
        <v>1</v>
      </c>
      <c r="K105" s="48">
        <v>4</v>
      </c>
      <c r="L105" s="48"/>
      <c r="M105" s="48"/>
      <c r="N105" s="48"/>
      <c r="O105" s="86">
        <f t="shared" si="5"/>
        <v>1</v>
      </c>
      <c r="P105" s="140">
        <f t="shared" si="6"/>
        <v>1</v>
      </c>
      <c r="Q105" s="64" t="str">
        <f t="shared" si="7"/>
        <v> </v>
      </c>
    </row>
    <row r="106" spans="1:17" ht="13.5" customHeight="1">
      <c r="A106" s="156" t="s">
        <v>45</v>
      </c>
      <c r="B106" s="155" t="str">
        <f>'Форма 1'!B106</f>
        <v>45.04.01</v>
      </c>
      <c r="C106" s="155" t="str">
        <f>'Форма 1'!C106</f>
        <v>Филология</v>
      </c>
      <c r="D106" s="155">
        <f>'Форма 1'!D106</f>
        <v>1</v>
      </c>
      <c r="E106" s="155" t="str">
        <f>'Форма 1'!E106</f>
        <v>В-М-МС-14</v>
      </c>
      <c r="F106" s="79">
        <f>'Форма 1'!J106+'Форма 1'!K106</f>
        <v>1</v>
      </c>
      <c r="G106" s="46"/>
      <c r="H106" s="47"/>
      <c r="I106" s="47"/>
      <c r="J106" s="47"/>
      <c r="K106" s="48">
        <v>1</v>
      </c>
      <c r="L106" s="48"/>
      <c r="M106" s="48"/>
      <c r="N106" s="48"/>
      <c r="O106" s="86">
        <f t="shared" si="5"/>
        <v>1</v>
      </c>
      <c r="P106" s="140">
        <f t="shared" si="6"/>
        <v>1</v>
      </c>
      <c r="Q106" s="64" t="str">
        <f t="shared" si="7"/>
        <v> </v>
      </c>
    </row>
    <row r="107" spans="1:17" ht="13.5" customHeight="1">
      <c r="A107" s="156" t="s">
        <v>6</v>
      </c>
      <c r="B107" s="155" t="str">
        <f>'Форма 1'!B107</f>
        <v>42.03.01</v>
      </c>
      <c r="C107" s="155" t="str">
        <f>'Форма 1'!C107</f>
        <v>Реклама и связи с общественностью</v>
      </c>
      <c r="D107" s="155">
        <f>'Форма 1'!D107</f>
        <v>1</v>
      </c>
      <c r="E107" s="155" t="str">
        <f>'Форма 1'!E107</f>
        <v>РСО-15-А</v>
      </c>
      <c r="F107" s="79">
        <f>'Форма 1'!J107+'Форма 1'!K107</f>
        <v>4</v>
      </c>
      <c r="G107" s="46"/>
      <c r="H107" s="47"/>
      <c r="I107" s="47"/>
      <c r="J107" s="47">
        <v>1</v>
      </c>
      <c r="K107" s="48">
        <v>4</v>
      </c>
      <c r="L107" s="48"/>
      <c r="M107" s="48"/>
      <c r="N107" s="48"/>
      <c r="O107" s="86">
        <f t="shared" si="5"/>
        <v>1.25</v>
      </c>
      <c r="P107" s="140">
        <f t="shared" si="6"/>
        <v>1.25</v>
      </c>
      <c r="Q107" s="64" t="str">
        <f t="shared" si="7"/>
        <v>ОШИБКА</v>
      </c>
    </row>
    <row r="108" spans="1:17" ht="13.5" customHeight="1">
      <c r="A108" s="156" t="s">
        <v>7</v>
      </c>
      <c r="B108" s="155">
        <f>'Форма 1'!B108</f>
        <v>0</v>
      </c>
      <c r="C108" s="155">
        <f>'Форма 1'!C108</f>
        <v>0</v>
      </c>
      <c r="D108" s="155">
        <f>'Форма 1'!D108</f>
        <v>0</v>
      </c>
      <c r="E108" s="155">
        <f>'Форма 1'!E108</f>
        <v>0</v>
      </c>
      <c r="F108" s="79">
        <f>'Форма 1'!J108+'Форма 1'!K108</f>
        <v>0</v>
      </c>
      <c r="G108" s="46"/>
      <c r="H108" s="47"/>
      <c r="I108" s="47"/>
      <c r="J108" s="47"/>
      <c r="K108" s="48"/>
      <c r="L108" s="48"/>
      <c r="M108" s="48"/>
      <c r="N108" s="48"/>
      <c r="O108" s="86">
        <f t="shared" si="5"/>
        <v>0</v>
      </c>
      <c r="P108" s="140">
        <f t="shared" si="6"/>
        <v>0</v>
      </c>
      <c r="Q108" s="64" t="str">
        <f t="shared" si="7"/>
        <v> </v>
      </c>
    </row>
    <row r="109" spans="1:17" ht="13.5" customHeight="1">
      <c r="A109" s="156" t="s">
        <v>45</v>
      </c>
      <c r="B109" s="155" t="str">
        <f>'Форма 1'!B109</f>
        <v>42.03.01</v>
      </c>
      <c r="C109" s="155" t="str">
        <f>'Форма 1'!C109</f>
        <v>Реклама и связи с общественностью</v>
      </c>
      <c r="D109" s="155">
        <f>'Форма 1'!D109</f>
        <v>1</v>
      </c>
      <c r="E109" s="155" t="str">
        <f>'Форма 1'!E109</f>
        <v>РСО-15-А</v>
      </c>
      <c r="F109" s="79">
        <f>'Форма 1'!J109+'Форма 1'!K109</f>
        <v>4</v>
      </c>
      <c r="G109" s="46"/>
      <c r="H109" s="47"/>
      <c r="I109" s="47"/>
      <c r="J109" s="47">
        <v>1</v>
      </c>
      <c r="K109" s="48">
        <v>5</v>
      </c>
      <c r="L109" s="48"/>
      <c r="M109" s="48"/>
      <c r="N109" s="48"/>
      <c r="O109" s="86">
        <f t="shared" si="5"/>
        <v>1.5</v>
      </c>
      <c r="P109" s="140">
        <f t="shared" si="6"/>
        <v>1.5</v>
      </c>
      <c r="Q109" s="64" t="str">
        <f t="shared" si="7"/>
        <v>ОШИБКА</v>
      </c>
    </row>
    <row r="110" spans="1:17" ht="13.5" customHeight="1">
      <c r="A110" s="156" t="s">
        <v>6</v>
      </c>
      <c r="B110" s="155" t="str">
        <f>'Форма 1'!B110</f>
        <v>42.03.01</v>
      </c>
      <c r="C110" s="155" t="str">
        <f>'Форма 1'!C110</f>
        <v>Реклама и связи с общественностью</v>
      </c>
      <c r="D110" s="155">
        <f>'Форма 1'!D110</f>
        <v>1</v>
      </c>
      <c r="E110" s="155" t="str">
        <f>'Форма 1'!E110</f>
        <v>РСО-15-Б</v>
      </c>
      <c r="F110" s="79">
        <f>'Форма 1'!J110+'Форма 1'!K110</f>
        <v>2</v>
      </c>
      <c r="G110" s="46"/>
      <c r="H110" s="47"/>
      <c r="I110" s="47"/>
      <c r="J110" s="47">
        <v>2</v>
      </c>
      <c r="K110" s="48">
        <v>2</v>
      </c>
      <c r="L110" s="48"/>
      <c r="M110" s="48"/>
      <c r="N110" s="48"/>
      <c r="O110" s="86">
        <f t="shared" si="5"/>
        <v>2</v>
      </c>
      <c r="P110" s="140">
        <f t="shared" si="6"/>
        <v>2</v>
      </c>
      <c r="Q110" s="64" t="str">
        <f t="shared" si="7"/>
        <v>ОШИБКА</v>
      </c>
    </row>
    <row r="111" spans="1:17" ht="13.5" customHeight="1">
      <c r="A111" s="156" t="s">
        <v>7</v>
      </c>
      <c r="B111" s="155">
        <f>'Форма 1'!B111</f>
        <v>0</v>
      </c>
      <c r="C111" s="155">
        <f>'Форма 1'!C111</f>
        <v>0</v>
      </c>
      <c r="D111" s="155">
        <f>'Форма 1'!D111</f>
        <v>0</v>
      </c>
      <c r="E111" s="155">
        <f>'Форма 1'!E111</f>
        <v>0</v>
      </c>
      <c r="F111" s="79">
        <f>'Форма 1'!J111+'Форма 1'!K111</f>
        <v>0</v>
      </c>
      <c r="G111" s="46"/>
      <c r="H111" s="47"/>
      <c r="I111" s="47"/>
      <c r="J111" s="47"/>
      <c r="K111" s="48"/>
      <c r="L111" s="48"/>
      <c r="M111" s="48"/>
      <c r="N111" s="48"/>
      <c r="O111" s="86">
        <f t="shared" si="5"/>
        <v>0</v>
      </c>
      <c r="P111" s="140">
        <f t="shared" si="6"/>
        <v>0</v>
      </c>
      <c r="Q111" s="64" t="str">
        <f t="shared" si="7"/>
        <v> </v>
      </c>
    </row>
    <row r="112" spans="1:17" ht="13.5" customHeight="1">
      <c r="A112" s="156" t="s">
        <v>45</v>
      </c>
      <c r="B112" s="155" t="str">
        <f>'Форма 1'!B112</f>
        <v>42.03.01</v>
      </c>
      <c r="C112" s="155" t="str">
        <f>'Форма 1'!C112</f>
        <v>Реклама и связи с общественностью</v>
      </c>
      <c r="D112" s="155">
        <f>'Форма 1'!D112</f>
        <v>1</v>
      </c>
      <c r="E112" s="155" t="str">
        <f>'Форма 1'!E112</f>
        <v>РСО-15-Б</v>
      </c>
      <c r="F112" s="79">
        <f>'Форма 1'!J112+'Форма 1'!K112</f>
        <v>6</v>
      </c>
      <c r="G112" s="46"/>
      <c r="H112" s="47">
        <v>1</v>
      </c>
      <c r="I112" s="47" t="s">
        <v>128</v>
      </c>
      <c r="J112" s="47">
        <v>2</v>
      </c>
      <c r="K112" s="48">
        <v>3</v>
      </c>
      <c r="L112" s="48"/>
      <c r="M112" s="48"/>
      <c r="N112" s="48"/>
      <c r="O112" s="86">
        <f t="shared" si="5"/>
        <v>0.8333333333333334</v>
      </c>
      <c r="P112" s="140">
        <f t="shared" si="6"/>
        <v>0.8333333333333334</v>
      </c>
      <c r="Q112" s="64" t="str">
        <f t="shared" si="7"/>
        <v> </v>
      </c>
    </row>
    <row r="113" spans="1:17" ht="13.5" customHeight="1">
      <c r="A113" s="156" t="s">
        <v>6</v>
      </c>
      <c r="B113" s="155">
        <f>'Форма 1'!B113</f>
        <v>0</v>
      </c>
      <c r="C113" s="155">
        <f>'Форма 1'!C113</f>
        <v>0</v>
      </c>
      <c r="D113" s="155">
        <f>'Форма 1'!D113</f>
        <v>0</v>
      </c>
      <c r="E113" s="155">
        <f>'Форма 1'!E113</f>
        <v>0</v>
      </c>
      <c r="F113" s="79">
        <f>'Форма 1'!J113+'Форма 1'!K113</f>
        <v>0</v>
      </c>
      <c r="G113" s="46"/>
      <c r="H113" s="47"/>
      <c r="I113" s="47"/>
      <c r="J113" s="47"/>
      <c r="K113" s="48"/>
      <c r="L113" s="48"/>
      <c r="M113" s="48"/>
      <c r="N113" s="48"/>
      <c r="O113" s="86">
        <f t="shared" si="5"/>
        <v>0</v>
      </c>
      <c r="P113" s="140">
        <f t="shared" si="6"/>
        <v>0</v>
      </c>
      <c r="Q113" s="64" t="str">
        <f t="shared" si="7"/>
        <v> </v>
      </c>
    </row>
    <row r="114" spans="1:17" ht="13.5" customHeight="1">
      <c r="A114" s="156" t="s">
        <v>7</v>
      </c>
      <c r="B114" s="155">
        <f>'Форма 1'!B114</f>
        <v>0</v>
      </c>
      <c r="C114" s="155">
        <f>'Форма 1'!C114</f>
        <v>0</v>
      </c>
      <c r="D114" s="155">
        <f>'Форма 1'!D114</f>
        <v>0</v>
      </c>
      <c r="E114" s="155">
        <f>'Форма 1'!E114</f>
        <v>0</v>
      </c>
      <c r="F114" s="79">
        <f>'Форма 1'!J114+'Форма 1'!K114</f>
        <v>0</v>
      </c>
      <c r="G114" s="46"/>
      <c r="H114" s="47"/>
      <c r="I114" s="47"/>
      <c r="J114" s="47"/>
      <c r="K114" s="48"/>
      <c r="L114" s="48"/>
      <c r="M114" s="48"/>
      <c r="N114" s="48"/>
      <c r="O114" s="86">
        <f t="shared" si="5"/>
        <v>0</v>
      </c>
      <c r="P114" s="140">
        <f t="shared" si="6"/>
        <v>0</v>
      </c>
      <c r="Q114" s="64" t="str">
        <f t="shared" si="7"/>
        <v> </v>
      </c>
    </row>
    <row r="115" spans="1:17" ht="13.5" customHeight="1">
      <c r="A115" s="156" t="s">
        <v>45</v>
      </c>
      <c r="B115" s="155" t="str">
        <f>'Форма 1'!B115</f>
        <v>42.03.01</v>
      </c>
      <c r="C115" s="155" t="str">
        <f>'Форма 1'!C115</f>
        <v>Реклама и связи с общественностью</v>
      </c>
      <c r="D115" s="155">
        <f>'Форма 1'!D115</f>
        <v>2</v>
      </c>
      <c r="E115" s="155" t="str">
        <f>'Форма 1'!E115</f>
        <v>РСО-13-А</v>
      </c>
      <c r="F115" s="79">
        <f>'Форма 1'!J115+'Форма 1'!K115</f>
        <v>21</v>
      </c>
      <c r="G115" s="46"/>
      <c r="H115" s="47"/>
      <c r="I115" s="47"/>
      <c r="J115" s="47">
        <v>1</v>
      </c>
      <c r="K115" s="48">
        <v>7</v>
      </c>
      <c r="L115" s="48">
        <v>5</v>
      </c>
      <c r="M115" s="48">
        <v>3</v>
      </c>
      <c r="N115" s="48">
        <v>5</v>
      </c>
      <c r="O115" s="86">
        <f t="shared" si="5"/>
        <v>0.7619047619047619</v>
      </c>
      <c r="P115" s="140">
        <f t="shared" si="6"/>
        <v>0.38095238095238093</v>
      </c>
      <c r="Q115" s="64" t="str">
        <f t="shared" si="7"/>
        <v> </v>
      </c>
    </row>
    <row r="116" spans="1:17" ht="13.5" customHeight="1">
      <c r="A116" s="156" t="s">
        <v>6</v>
      </c>
      <c r="B116" s="155" t="str">
        <f>'Форма 1'!B116</f>
        <v>42.03.01</v>
      </c>
      <c r="C116" s="155" t="str">
        <f>'Форма 1'!C116</f>
        <v>Реклама и связи с общественностью</v>
      </c>
      <c r="D116" s="155">
        <f>'Форма 1'!D116</f>
        <v>2</v>
      </c>
      <c r="E116" s="155" t="str">
        <f>'Форма 1'!E116</f>
        <v>РСО-13-Б</v>
      </c>
      <c r="F116" s="79">
        <f>'Форма 1'!J116+'Форма 1'!K116</f>
        <v>1</v>
      </c>
      <c r="G116" s="46"/>
      <c r="H116" s="47"/>
      <c r="I116" s="47"/>
      <c r="J116" s="47">
        <v>1</v>
      </c>
      <c r="K116" s="48"/>
      <c r="L116" s="48"/>
      <c r="M116" s="48"/>
      <c r="N116" s="48"/>
      <c r="O116" s="86">
        <f t="shared" si="5"/>
        <v>1</v>
      </c>
      <c r="P116" s="140">
        <f t="shared" si="6"/>
        <v>1</v>
      </c>
      <c r="Q116" s="64" t="str">
        <f t="shared" si="7"/>
        <v> </v>
      </c>
    </row>
    <row r="117" spans="1:17" ht="13.5" customHeight="1">
      <c r="A117" s="156" t="s">
        <v>7</v>
      </c>
      <c r="B117" s="155">
        <f>'Форма 1'!B117</f>
        <v>0</v>
      </c>
      <c r="C117" s="155">
        <f>'Форма 1'!C117</f>
        <v>0</v>
      </c>
      <c r="D117" s="155">
        <f>'Форма 1'!D117</f>
        <v>0</v>
      </c>
      <c r="E117" s="155">
        <f>'Форма 1'!E117</f>
        <v>0</v>
      </c>
      <c r="F117" s="79">
        <f>'Форма 1'!J117+'Форма 1'!K117</f>
        <v>0</v>
      </c>
      <c r="G117" s="46"/>
      <c r="H117" s="47"/>
      <c r="I117" s="47"/>
      <c r="J117" s="47"/>
      <c r="K117" s="48"/>
      <c r="L117" s="48"/>
      <c r="M117" s="48"/>
      <c r="N117" s="48"/>
      <c r="O117" s="86">
        <f t="shared" si="5"/>
        <v>0</v>
      </c>
      <c r="P117" s="140">
        <f t="shared" si="6"/>
        <v>0</v>
      </c>
      <c r="Q117" s="64" t="str">
        <f t="shared" si="7"/>
        <v> </v>
      </c>
    </row>
    <row r="118" spans="1:17" ht="13.5" customHeight="1">
      <c r="A118" s="156" t="s">
        <v>45</v>
      </c>
      <c r="B118" s="155" t="str">
        <f>'Форма 1'!B118</f>
        <v>42.03.01</v>
      </c>
      <c r="C118" s="155" t="str">
        <f>'Форма 1'!C118</f>
        <v>Реклама и связи с общественностью</v>
      </c>
      <c r="D118" s="155">
        <f>'Форма 1'!D118</f>
        <v>2</v>
      </c>
      <c r="E118" s="155" t="str">
        <f>'Форма 1'!E118</f>
        <v>РСО-13-Б</v>
      </c>
      <c r="F118" s="79">
        <f>'Форма 1'!J118+'Форма 1'!K118</f>
        <v>11</v>
      </c>
      <c r="G118" s="46"/>
      <c r="H118" s="47"/>
      <c r="I118" s="47"/>
      <c r="J118" s="47">
        <v>3</v>
      </c>
      <c r="K118" s="48">
        <v>2</v>
      </c>
      <c r="L118" s="48">
        <v>1</v>
      </c>
      <c r="M118" s="48">
        <v>1</v>
      </c>
      <c r="N118" s="48">
        <v>4</v>
      </c>
      <c r="O118" s="86">
        <f t="shared" si="5"/>
        <v>0.6363636363636364</v>
      </c>
      <c r="P118" s="140">
        <f t="shared" si="6"/>
        <v>0.45454545454545453</v>
      </c>
      <c r="Q118" s="64" t="str">
        <f t="shared" si="7"/>
        <v> </v>
      </c>
    </row>
    <row r="119" spans="1:17" ht="13.5" customHeight="1">
      <c r="A119" s="156" t="s">
        <v>6</v>
      </c>
      <c r="B119" s="155">
        <f>'Форма 1'!B119</f>
        <v>0</v>
      </c>
      <c r="C119" s="155">
        <f>'Форма 1'!C119</f>
        <v>0</v>
      </c>
      <c r="D119" s="155">
        <f>'Форма 1'!D119</f>
        <v>0</v>
      </c>
      <c r="E119" s="155">
        <f>'Форма 1'!E119</f>
        <v>0</v>
      </c>
      <c r="F119" s="79">
        <f>'Форма 1'!J119+'Форма 1'!K119</f>
        <v>0</v>
      </c>
      <c r="G119" s="46"/>
      <c r="H119" s="47"/>
      <c r="I119" s="47"/>
      <c r="J119" s="47"/>
      <c r="K119" s="48"/>
      <c r="L119" s="48"/>
      <c r="M119" s="48"/>
      <c r="N119" s="48"/>
      <c r="O119" s="86">
        <f aca="true" t="shared" si="8" ref="O119:O182">IF(AND(SUM(J119:M119)=0,F119=0),0,SUM(J119:M119)/F119)</f>
        <v>0</v>
      </c>
      <c r="P119" s="140">
        <f aca="true" t="shared" si="9" ref="P119:P182">IF(AND(SUM(J119:K119)=0,F119=0),0,SUM(J119:K119)/F119)</f>
        <v>0</v>
      </c>
      <c r="Q119" s="64" t="str">
        <f t="shared" si="7"/>
        <v> </v>
      </c>
    </row>
    <row r="120" spans="1:17" ht="13.5" customHeight="1">
      <c r="A120" s="156" t="s">
        <v>7</v>
      </c>
      <c r="B120" s="155">
        <f>'Форма 1'!B120</f>
        <v>0</v>
      </c>
      <c r="C120" s="155">
        <f>'Форма 1'!C120</f>
        <v>0</v>
      </c>
      <c r="D120" s="155">
        <f>'Форма 1'!D120</f>
        <v>0</v>
      </c>
      <c r="E120" s="155">
        <f>'Форма 1'!E120</f>
        <v>0</v>
      </c>
      <c r="F120" s="79">
        <f>'Форма 1'!J120+'Форма 1'!K120</f>
        <v>0</v>
      </c>
      <c r="G120" s="46"/>
      <c r="H120" s="47"/>
      <c r="I120" s="47"/>
      <c r="J120" s="47"/>
      <c r="K120" s="48"/>
      <c r="L120" s="48"/>
      <c r="M120" s="48"/>
      <c r="N120" s="48"/>
      <c r="O120" s="86">
        <f t="shared" si="8"/>
        <v>0</v>
      </c>
      <c r="P120" s="140">
        <f t="shared" si="9"/>
        <v>0</v>
      </c>
      <c r="Q120" s="64" t="str">
        <f t="shared" si="7"/>
        <v> </v>
      </c>
    </row>
    <row r="121" spans="1:17" ht="13.5" customHeight="1">
      <c r="A121" s="156" t="s">
        <v>45</v>
      </c>
      <c r="B121" s="155">
        <f>'Форма 1'!B121</f>
        <v>0</v>
      </c>
      <c r="C121" s="155">
        <f>'Форма 1'!C121</f>
        <v>0</v>
      </c>
      <c r="D121" s="155">
        <f>'Форма 1'!D121</f>
        <v>0</v>
      </c>
      <c r="E121" s="155">
        <f>'Форма 1'!E121</f>
        <v>0</v>
      </c>
      <c r="F121" s="79">
        <f>'Форма 1'!J121+'Форма 1'!K121</f>
        <v>0</v>
      </c>
      <c r="G121" s="46"/>
      <c r="H121" s="47"/>
      <c r="I121" s="47"/>
      <c r="J121" s="47"/>
      <c r="K121" s="48"/>
      <c r="L121" s="48"/>
      <c r="M121" s="48"/>
      <c r="N121" s="48"/>
      <c r="O121" s="86">
        <f t="shared" si="8"/>
        <v>0</v>
      </c>
      <c r="P121" s="140">
        <f t="shared" si="9"/>
        <v>0</v>
      </c>
      <c r="Q121" s="64" t="str">
        <f t="shared" si="7"/>
        <v> </v>
      </c>
    </row>
    <row r="122" spans="1:17" ht="13.5" customHeight="1">
      <c r="A122" s="156" t="s">
        <v>6</v>
      </c>
      <c r="B122" s="155">
        <f>'Форма 1'!B122</f>
        <v>0</v>
      </c>
      <c r="C122" s="155">
        <f>'Форма 1'!C122</f>
        <v>0</v>
      </c>
      <c r="D122" s="155">
        <f>'Форма 1'!D122</f>
        <v>0</v>
      </c>
      <c r="E122" s="155">
        <f>'Форма 1'!E122</f>
        <v>0</v>
      </c>
      <c r="F122" s="79">
        <f>'Форма 1'!J122+'Форма 1'!K122</f>
        <v>0</v>
      </c>
      <c r="G122" s="46"/>
      <c r="H122" s="47"/>
      <c r="I122" s="47"/>
      <c r="J122" s="47"/>
      <c r="K122" s="48"/>
      <c r="L122" s="48"/>
      <c r="M122" s="48"/>
      <c r="N122" s="48"/>
      <c r="O122" s="86">
        <f t="shared" si="8"/>
        <v>0</v>
      </c>
      <c r="P122" s="140">
        <f t="shared" si="9"/>
        <v>0</v>
      </c>
      <c r="Q122" s="64" t="str">
        <f t="shared" si="7"/>
        <v> </v>
      </c>
    </row>
    <row r="123" spans="1:17" ht="13.5" customHeight="1">
      <c r="A123" s="156" t="s">
        <v>7</v>
      </c>
      <c r="B123" s="155">
        <f>'Форма 1'!B123</f>
        <v>0</v>
      </c>
      <c r="C123" s="155">
        <f>'Форма 1'!C123</f>
        <v>0</v>
      </c>
      <c r="D123" s="155">
        <f>'Форма 1'!D123</f>
        <v>0</v>
      </c>
      <c r="E123" s="155">
        <f>'Форма 1'!E123</f>
        <v>0</v>
      </c>
      <c r="F123" s="79">
        <f>'Форма 1'!J123+'Форма 1'!K123</f>
        <v>0</v>
      </c>
      <c r="G123" s="46"/>
      <c r="H123" s="47"/>
      <c r="I123" s="47"/>
      <c r="J123" s="47"/>
      <c r="K123" s="48"/>
      <c r="L123" s="48"/>
      <c r="M123" s="48"/>
      <c r="N123" s="48"/>
      <c r="O123" s="86">
        <f t="shared" si="8"/>
        <v>0</v>
      </c>
      <c r="P123" s="140">
        <f t="shared" si="9"/>
        <v>0</v>
      </c>
      <c r="Q123" s="64" t="str">
        <f t="shared" si="7"/>
        <v> </v>
      </c>
    </row>
    <row r="124" spans="1:17" ht="13.5" customHeight="1">
      <c r="A124" s="156" t="s">
        <v>45</v>
      </c>
      <c r="B124" s="155">
        <f>'Форма 1'!B124</f>
        <v>0</v>
      </c>
      <c r="C124" s="155">
        <f>'Форма 1'!C124</f>
        <v>0</v>
      </c>
      <c r="D124" s="155">
        <f>'Форма 1'!D124</f>
        <v>0</v>
      </c>
      <c r="E124" s="155">
        <f>'Форма 1'!E124</f>
        <v>0</v>
      </c>
      <c r="F124" s="79">
        <f>'Форма 1'!J124+'Форма 1'!K124</f>
        <v>0</v>
      </c>
      <c r="G124" s="46"/>
      <c r="H124" s="47"/>
      <c r="I124" s="47"/>
      <c r="J124" s="47"/>
      <c r="K124" s="48"/>
      <c r="L124" s="48"/>
      <c r="M124" s="48"/>
      <c r="N124" s="48"/>
      <c r="O124" s="86">
        <f t="shared" si="8"/>
        <v>0</v>
      </c>
      <c r="P124" s="140">
        <f t="shared" si="9"/>
        <v>0</v>
      </c>
      <c r="Q124" s="64" t="str">
        <f t="shared" si="7"/>
        <v> </v>
      </c>
    </row>
    <row r="125" spans="1:17" ht="13.5" customHeight="1">
      <c r="A125" s="156" t="s">
        <v>6</v>
      </c>
      <c r="B125" s="155">
        <f>'Форма 1'!B125</f>
        <v>0</v>
      </c>
      <c r="C125" s="155">
        <f>'Форма 1'!C125</f>
        <v>0</v>
      </c>
      <c r="D125" s="155">
        <f>'Форма 1'!D125</f>
        <v>0</v>
      </c>
      <c r="E125" s="155">
        <f>'Форма 1'!E125</f>
        <v>0</v>
      </c>
      <c r="F125" s="79">
        <f>'Форма 1'!J125+'Форма 1'!K125</f>
        <v>0</v>
      </c>
      <c r="G125" s="46"/>
      <c r="H125" s="47"/>
      <c r="I125" s="47"/>
      <c r="J125" s="47"/>
      <c r="K125" s="48"/>
      <c r="L125" s="48"/>
      <c r="M125" s="48"/>
      <c r="N125" s="48"/>
      <c r="O125" s="86">
        <f t="shared" si="8"/>
        <v>0</v>
      </c>
      <c r="P125" s="140">
        <f t="shared" si="9"/>
        <v>0</v>
      </c>
      <c r="Q125" s="64" t="str">
        <f t="shared" si="7"/>
        <v> </v>
      </c>
    </row>
    <row r="126" spans="1:17" ht="13.5" customHeight="1">
      <c r="A126" s="156" t="s">
        <v>7</v>
      </c>
      <c r="B126" s="155">
        <f>'Форма 1'!B126</f>
        <v>0</v>
      </c>
      <c r="C126" s="155">
        <f>'Форма 1'!C126</f>
        <v>0</v>
      </c>
      <c r="D126" s="155">
        <f>'Форма 1'!D126</f>
        <v>0</v>
      </c>
      <c r="E126" s="155">
        <f>'Форма 1'!E126</f>
        <v>0</v>
      </c>
      <c r="F126" s="79">
        <f>'Форма 1'!J126+'Форма 1'!K126</f>
        <v>0</v>
      </c>
      <c r="G126" s="46"/>
      <c r="H126" s="47"/>
      <c r="I126" s="47"/>
      <c r="J126" s="47"/>
      <c r="K126" s="48"/>
      <c r="L126" s="48"/>
      <c r="M126" s="48"/>
      <c r="N126" s="48"/>
      <c r="O126" s="86">
        <f t="shared" si="8"/>
        <v>0</v>
      </c>
      <c r="P126" s="140">
        <f t="shared" si="9"/>
        <v>0</v>
      </c>
      <c r="Q126" s="64" t="str">
        <f t="shared" si="7"/>
        <v> </v>
      </c>
    </row>
    <row r="127" spans="1:17" ht="13.5" customHeight="1">
      <c r="A127" s="156" t="s">
        <v>45</v>
      </c>
      <c r="B127" s="155">
        <f>'Форма 1'!B127</f>
        <v>0</v>
      </c>
      <c r="C127" s="155">
        <f>'Форма 1'!C127</f>
        <v>0</v>
      </c>
      <c r="D127" s="155">
        <f>'Форма 1'!D127</f>
        <v>0</v>
      </c>
      <c r="E127" s="155">
        <f>'Форма 1'!E127</f>
        <v>0</v>
      </c>
      <c r="F127" s="79">
        <f>'Форма 1'!J127+'Форма 1'!K127</f>
        <v>0</v>
      </c>
      <c r="G127" s="46"/>
      <c r="H127" s="47"/>
      <c r="I127" s="47"/>
      <c r="J127" s="47"/>
      <c r="K127" s="48"/>
      <c r="L127" s="48"/>
      <c r="M127" s="48"/>
      <c r="N127" s="48"/>
      <c r="O127" s="86">
        <f t="shared" si="8"/>
        <v>0</v>
      </c>
      <c r="P127" s="140">
        <f t="shared" si="9"/>
        <v>0</v>
      </c>
      <c r="Q127" s="64" t="str">
        <f t="shared" si="7"/>
        <v> </v>
      </c>
    </row>
    <row r="128" spans="1:17" ht="13.5" customHeight="1">
      <c r="A128" s="156" t="s">
        <v>6</v>
      </c>
      <c r="B128" s="155">
        <f>'Форма 1'!B128</f>
        <v>0</v>
      </c>
      <c r="C128" s="155">
        <f>'Форма 1'!C128</f>
        <v>0</v>
      </c>
      <c r="D128" s="155">
        <f>'Форма 1'!D128</f>
        <v>0</v>
      </c>
      <c r="E128" s="155">
        <f>'Форма 1'!E128</f>
        <v>0</v>
      </c>
      <c r="F128" s="79">
        <f>'Форма 1'!J128+'Форма 1'!K128</f>
        <v>0</v>
      </c>
      <c r="G128" s="46"/>
      <c r="H128" s="47"/>
      <c r="I128" s="47"/>
      <c r="J128" s="47"/>
      <c r="K128" s="48"/>
      <c r="L128" s="48"/>
      <c r="M128" s="48"/>
      <c r="N128" s="48"/>
      <c r="O128" s="86">
        <f t="shared" si="8"/>
        <v>0</v>
      </c>
      <c r="P128" s="140">
        <f t="shared" si="9"/>
        <v>0</v>
      </c>
      <c r="Q128" s="64" t="str">
        <f t="shared" si="7"/>
        <v> </v>
      </c>
    </row>
    <row r="129" spans="1:17" ht="13.5" customHeight="1">
      <c r="A129" s="156" t="s">
        <v>7</v>
      </c>
      <c r="B129" s="155">
        <f>'Форма 1'!B129</f>
        <v>0</v>
      </c>
      <c r="C129" s="155">
        <f>'Форма 1'!C129</f>
        <v>0</v>
      </c>
      <c r="D129" s="155">
        <f>'Форма 1'!D129</f>
        <v>0</v>
      </c>
      <c r="E129" s="155">
        <f>'Форма 1'!E129</f>
        <v>0</v>
      </c>
      <c r="F129" s="79">
        <f>'Форма 1'!J129+'Форма 1'!K129</f>
        <v>0</v>
      </c>
      <c r="G129" s="46"/>
      <c r="H129" s="47"/>
      <c r="I129" s="47"/>
      <c r="J129" s="47"/>
      <c r="K129" s="48"/>
      <c r="L129" s="48"/>
      <c r="M129" s="48"/>
      <c r="N129" s="48"/>
      <c r="O129" s="86">
        <f t="shared" si="8"/>
        <v>0</v>
      </c>
      <c r="P129" s="140">
        <f t="shared" si="9"/>
        <v>0</v>
      </c>
      <c r="Q129" s="64" t="str">
        <f t="shared" si="7"/>
        <v> </v>
      </c>
    </row>
    <row r="130" spans="1:17" ht="13.5" customHeight="1">
      <c r="A130" s="156" t="s">
        <v>45</v>
      </c>
      <c r="B130" s="155">
        <f>'Форма 1'!B130</f>
        <v>0</v>
      </c>
      <c r="C130" s="155">
        <f>'Форма 1'!C130</f>
        <v>0</v>
      </c>
      <c r="D130" s="155">
        <f>'Форма 1'!D130</f>
        <v>0</v>
      </c>
      <c r="E130" s="155">
        <f>'Форма 1'!E130</f>
        <v>0</v>
      </c>
      <c r="F130" s="79">
        <f>'Форма 1'!J130+'Форма 1'!K130</f>
        <v>0</v>
      </c>
      <c r="G130" s="46"/>
      <c r="H130" s="47"/>
      <c r="I130" s="47"/>
      <c r="J130" s="47"/>
      <c r="K130" s="48"/>
      <c r="L130" s="48"/>
      <c r="M130" s="48"/>
      <c r="N130" s="48"/>
      <c r="O130" s="86">
        <f t="shared" si="8"/>
        <v>0</v>
      </c>
      <c r="P130" s="140">
        <f t="shared" si="9"/>
        <v>0</v>
      </c>
      <c r="Q130" s="64" t="str">
        <f t="shared" si="7"/>
        <v> </v>
      </c>
    </row>
    <row r="131" spans="1:17" ht="13.5" customHeight="1">
      <c r="A131" s="156" t="s">
        <v>6</v>
      </c>
      <c r="B131" s="155">
        <f>'Форма 1'!B131</f>
        <v>0</v>
      </c>
      <c r="C131" s="155">
        <f>'Форма 1'!C131</f>
        <v>0</v>
      </c>
      <c r="D131" s="155">
        <f>'Форма 1'!D131</f>
        <v>0</v>
      </c>
      <c r="E131" s="155">
        <f>'Форма 1'!E131</f>
        <v>0</v>
      </c>
      <c r="F131" s="79">
        <f>'Форма 1'!J131+'Форма 1'!K131</f>
        <v>0</v>
      </c>
      <c r="G131" s="46"/>
      <c r="H131" s="47"/>
      <c r="I131" s="47"/>
      <c r="J131" s="47"/>
      <c r="K131" s="48"/>
      <c r="L131" s="48"/>
      <c r="M131" s="48"/>
      <c r="N131" s="48"/>
      <c r="O131" s="86">
        <f t="shared" si="8"/>
        <v>0</v>
      </c>
      <c r="P131" s="140">
        <f t="shared" si="9"/>
        <v>0</v>
      </c>
      <c r="Q131" s="64" t="str">
        <f t="shared" si="7"/>
        <v> </v>
      </c>
    </row>
    <row r="132" spans="1:17" ht="13.5" customHeight="1">
      <c r="A132" s="156" t="s">
        <v>7</v>
      </c>
      <c r="B132" s="155">
        <f>'Форма 1'!B132</f>
        <v>0</v>
      </c>
      <c r="C132" s="155">
        <f>'Форма 1'!C132</f>
        <v>0</v>
      </c>
      <c r="D132" s="155">
        <f>'Форма 1'!D132</f>
        <v>0</v>
      </c>
      <c r="E132" s="155">
        <f>'Форма 1'!E132</f>
        <v>0</v>
      </c>
      <c r="F132" s="79">
        <f>'Форма 1'!J132+'Форма 1'!K132</f>
        <v>0</v>
      </c>
      <c r="G132" s="46"/>
      <c r="H132" s="47"/>
      <c r="I132" s="47"/>
      <c r="J132" s="47"/>
      <c r="K132" s="48"/>
      <c r="L132" s="48"/>
      <c r="M132" s="48"/>
      <c r="N132" s="48"/>
      <c r="O132" s="86">
        <f t="shared" si="8"/>
        <v>0</v>
      </c>
      <c r="P132" s="140">
        <f t="shared" si="9"/>
        <v>0</v>
      </c>
      <c r="Q132" s="64" t="str">
        <f t="shared" si="7"/>
        <v> </v>
      </c>
    </row>
    <row r="133" spans="1:17" ht="13.5" customHeight="1">
      <c r="A133" s="156" t="s">
        <v>45</v>
      </c>
      <c r="B133" s="155">
        <f>'Форма 1'!B133</f>
        <v>0</v>
      </c>
      <c r="C133" s="155">
        <f>'Форма 1'!C133</f>
        <v>0</v>
      </c>
      <c r="D133" s="155">
        <f>'Форма 1'!D133</f>
        <v>0</v>
      </c>
      <c r="E133" s="155">
        <f>'Форма 1'!E133</f>
        <v>0</v>
      </c>
      <c r="F133" s="79">
        <f>'Форма 1'!J133+'Форма 1'!K133</f>
        <v>0</v>
      </c>
      <c r="G133" s="46"/>
      <c r="H133" s="47"/>
      <c r="I133" s="47"/>
      <c r="J133" s="47"/>
      <c r="K133" s="48"/>
      <c r="L133" s="48"/>
      <c r="M133" s="48"/>
      <c r="N133" s="48"/>
      <c r="O133" s="86">
        <f t="shared" si="8"/>
        <v>0</v>
      </c>
      <c r="P133" s="140">
        <f t="shared" si="9"/>
        <v>0</v>
      </c>
      <c r="Q133" s="64" t="str">
        <f t="shared" si="7"/>
        <v> </v>
      </c>
    </row>
    <row r="134" spans="1:17" ht="13.5" customHeight="1">
      <c r="A134" s="156" t="s">
        <v>6</v>
      </c>
      <c r="B134" s="155">
        <f>'Форма 1'!B134</f>
        <v>0</v>
      </c>
      <c r="C134" s="155">
        <f>'Форма 1'!C134</f>
        <v>0</v>
      </c>
      <c r="D134" s="155">
        <f>'Форма 1'!D134</f>
        <v>0</v>
      </c>
      <c r="E134" s="155">
        <f>'Форма 1'!E134</f>
        <v>0</v>
      </c>
      <c r="F134" s="79">
        <f>'Форма 1'!J134+'Форма 1'!K134</f>
        <v>0</v>
      </c>
      <c r="G134" s="46"/>
      <c r="H134" s="47"/>
      <c r="I134" s="47"/>
      <c r="J134" s="47"/>
      <c r="K134" s="48"/>
      <c r="L134" s="48"/>
      <c r="M134" s="48"/>
      <c r="N134" s="48"/>
      <c r="O134" s="86">
        <f t="shared" si="8"/>
        <v>0</v>
      </c>
      <c r="P134" s="140">
        <f t="shared" si="9"/>
        <v>0</v>
      </c>
      <c r="Q134" s="64" t="str">
        <f aca="true" t="shared" si="10" ref="Q134:Q197">IF(F134=SUM(G134:H134,J134:N134)," ","ОШИБКА")</f>
        <v> </v>
      </c>
    </row>
    <row r="135" spans="1:17" ht="13.5" customHeight="1">
      <c r="A135" s="156" t="s">
        <v>7</v>
      </c>
      <c r="B135" s="155">
        <f>'Форма 1'!B135</f>
        <v>0</v>
      </c>
      <c r="C135" s="155">
        <f>'Форма 1'!C135</f>
        <v>0</v>
      </c>
      <c r="D135" s="155">
        <f>'Форма 1'!D135</f>
        <v>0</v>
      </c>
      <c r="E135" s="155">
        <f>'Форма 1'!E135</f>
        <v>0</v>
      </c>
      <c r="F135" s="79">
        <f>'Форма 1'!J135+'Форма 1'!K135</f>
        <v>0</v>
      </c>
      <c r="G135" s="46"/>
      <c r="H135" s="47"/>
      <c r="I135" s="47"/>
      <c r="J135" s="47"/>
      <c r="K135" s="48"/>
      <c r="L135" s="48"/>
      <c r="M135" s="48"/>
      <c r="N135" s="48"/>
      <c r="O135" s="86">
        <f t="shared" si="8"/>
        <v>0</v>
      </c>
      <c r="P135" s="140">
        <f t="shared" si="9"/>
        <v>0</v>
      </c>
      <c r="Q135" s="64" t="str">
        <f t="shared" si="10"/>
        <v> </v>
      </c>
    </row>
    <row r="136" spans="1:17" ht="13.5" customHeight="1">
      <c r="A136" s="156" t="s">
        <v>45</v>
      </c>
      <c r="B136" s="155">
        <f>'Форма 1'!B136</f>
        <v>0</v>
      </c>
      <c r="C136" s="155">
        <f>'Форма 1'!C136</f>
        <v>0</v>
      </c>
      <c r="D136" s="155">
        <f>'Форма 1'!D136</f>
        <v>0</v>
      </c>
      <c r="E136" s="155">
        <f>'Форма 1'!E136</f>
        <v>0</v>
      </c>
      <c r="F136" s="79">
        <f>'Форма 1'!J136+'Форма 1'!K136</f>
        <v>0</v>
      </c>
      <c r="G136" s="46"/>
      <c r="H136" s="47"/>
      <c r="I136" s="47"/>
      <c r="J136" s="47"/>
      <c r="K136" s="48"/>
      <c r="L136" s="48"/>
      <c r="M136" s="48"/>
      <c r="N136" s="48"/>
      <c r="O136" s="86">
        <f t="shared" si="8"/>
        <v>0</v>
      </c>
      <c r="P136" s="140">
        <f t="shared" si="9"/>
        <v>0</v>
      </c>
      <c r="Q136" s="64" t="str">
        <f t="shared" si="10"/>
        <v> </v>
      </c>
    </row>
    <row r="137" spans="1:17" ht="13.5" customHeight="1">
      <c r="A137" s="156" t="s">
        <v>6</v>
      </c>
      <c r="B137" s="155">
        <f>'Форма 1'!B137</f>
        <v>0</v>
      </c>
      <c r="C137" s="155">
        <f>'Форма 1'!C137</f>
        <v>0</v>
      </c>
      <c r="D137" s="155">
        <f>'Форма 1'!D137</f>
        <v>0</v>
      </c>
      <c r="E137" s="155">
        <f>'Форма 1'!E137</f>
        <v>0</v>
      </c>
      <c r="F137" s="79">
        <f>'Форма 1'!J137+'Форма 1'!K137</f>
        <v>0</v>
      </c>
      <c r="G137" s="46"/>
      <c r="H137" s="47"/>
      <c r="I137" s="47"/>
      <c r="J137" s="47"/>
      <c r="K137" s="48"/>
      <c r="L137" s="48"/>
      <c r="M137" s="48"/>
      <c r="N137" s="48"/>
      <c r="O137" s="86">
        <f t="shared" si="8"/>
        <v>0</v>
      </c>
      <c r="P137" s="140">
        <f t="shared" si="9"/>
        <v>0</v>
      </c>
      <c r="Q137" s="64" t="str">
        <f t="shared" si="10"/>
        <v> </v>
      </c>
    </row>
    <row r="138" spans="1:17" ht="13.5" customHeight="1">
      <c r="A138" s="156" t="s">
        <v>7</v>
      </c>
      <c r="B138" s="155">
        <f>'Форма 1'!B138</f>
        <v>0</v>
      </c>
      <c r="C138" s="155">
        <f>'Форма 1'!C138</f>
        <v>0</v>
      </c>
      <c r="D138" s="155">
        <f>'Форма 1'!D138</f>
        <v>0</v>
      </c>
      <c r="E138" s="155">
        <f>'Форма 1'!E138</f>
        <v>0</v>
      </c>
      <c r="F138" s="79">
        <f>'Форма 1'!J138+'Форма 1'!K138</f>
        <v>0</v>
      </c>
      <c r="G138" s="46"/>
      <c r="H138" s="47"/>
      <c r="I138" s="47"/>
      <c r="J138" s="47"/>
      <c r="K138" s="48"/>
      <c r="L138" s="48"/>
      <c r="M138" s="48"/>
      <c r="N138" s="48"/>
      <c r="O138" s="86">
        <f t="shared" si="8"/>
        <v>0</v>
      </c>
      <c r="P138" s="140">
        <f t="shared" si="9"/>
        <v>0</v>
      </c>
      <c r="Q138" s="64" t="str">
        <f t="shared" si="10"/>
        <v> </v>
      </c>
    </row>
    <row r="139" spans="1:17" ht="13.5" customHeight="1">
      <c r="A139" s="156" t="s">
        <v>45</v>
      </c>
      <c r="B139" s="155">
        <f>'Форма 1'!B139</f>
        <v>0</v>
      </c>
      <c r="C139" s="155">
        <f>'Форма 1'!C139</f>
        <v>0</v>
      </c>
      <c r="D139" s="155">
        <f>'Форма 1'!D139</f>
        <v>0</v>
      </c>
      <c r="E139" s="155">
        <f>'Форма 1'!E139</f>
        <v>0</v>
      </c>
      <c r="F139" s="79">
        <f>'Форма 1'!J139+'Форма 1'!K139</f>
        <v>0</v>
      </c>
      <c r="G139" s="46"/>
      <c r="H139" s="47"/>
      <c r="I139" s="47"/>
      <c r="J139" s="47"/>
      <c r="K139" s="48"/>
      <c r="L139" s="48"/>
      <c r="M139" s="48"/>
      <c r="N139" s="48"/>
      <c r="O139" s="86">
        <f t="shared" si="8"/>
        <v>0</v>
      </c>
      <c r="P139" s="140">
        <f t="shared" si="9"/>
        <v>0</v>
      </c>
      <c r="Q139" s="64" t="str">
        <f t="shared" si="10"/>
        <v> </v>
      </c>
    </row>
    <row r="140" spans="1:17" ht="13.5" customHeight="1">
      <c r="A140" s="156" t="s">
        <v>6</v>
      </c>
      <c r="B140" s="155">
        <f>'Форма 1'!B140</f>
        <v>0</v>
      </c>
      <c r="C140" s="155">
        <f>'Форма 1'!C140</f>
        <v>0</v>
      </c>
      <c r="D140" s="155">
        <f>'Форма 1'!D140</f>
        <v>0</v>
      </c>
      <c r="E140" s="155">
        <f>'Форма 1'!E140</f>
        <v>0</v>
      </c>
      <c r="F140" s="79">
        <f>'Форма 1'!J140+'Форма 1'!K140</f>
        <v>0</v>
      </c>
      <c r="G140" s="46"/>
      <c r="H140" s="47"/>
      <c r="I140" s="47"/>
      <c r="J140" s="47"/>
      <c r="K140" s="48"/>
      <c r="L140" s="48"/>
      <c r="M140" s="48"/>
      <c r="N140" s="48"/>
      <c r="O140" s="86">
        <f t="shared" si="8"/>
        <v>0</v>
      </c>
      <c r="P140" s="140">
        <f t="shared" si="9"/>
        <v>0</v>
      </c>
      <c r="Q140" s="64" t="str">
        <f t="shared" si="10"/>
        <v> </v>
      </c>
    </row>
    <row r="141" spans="1:17" ht="13.5" customHeight="1">
      <c r="A141" s="156" t="s">
        <v>7</v>
      </c>
      <c r="B141" s="155">
        <f>'Форма 1'!B141</f>
        <v>0</v>
      </c>
      <c r="C141" s="155">
        <f>'Форма 1'!C141</f>
        <v>0</v>
      </c>
      <c r="D141" s="155">
        <f>'Форма 1'!D141</f>
        <v>0</v>
      </c>
      <c r="E141" s="155">
        <f>'Форма 1'!E141</f>
        <v>0</v>
      </c>
      <c r="F141" s="79">
        <f>'Форма 1'!J141+'Форма 1'!K141</f>
        <v>0</v>
      </c>
      <c r="G141" s="46"/>
      <c r="H141" s="47"/>
      <c r="I141" s="47"/>
      <c r="J141" s="47"/>
      <c r="K141" s="48"/>
      <c r="L141" s="48"/>
      <c r="M141" s="48"/>
      <c r="N141" s="48"/>
      <c r="O141" s="86">
        <f t="shared" si="8"/>
        <v>0</v>
      </c>
      <c r="P141" s="140">
        <f t="shared" si="9"/>
        <v>0</v>
      </c>
      <c r="Q141" s="64" t="str">
        <f t="shared" si="10"/>
        <v> </v>
      </c>
    </row>
    <row r="142" spans="1:17" ht="13.5" customHeight="1">
      <c r="A142" s="156" t="s">
        <v>45</v>
      </c>
      <c r="B142" s="155">
        <f>'Форма 1'!B142</f>
        <v>0</v>
      </c>
      <c r="C142" s="155">
        <f>'Форма 1'!C142</f>
        <v>0</v>
      </c>
      <c r="D142" s="155">
        <f>'Форма 1'!D142</f>
        <v>0</v>
      </c>
      <c r="E142" s="155">
        <f>'Форма 1'!E142</f>
        <v>0</v>
      </c>
      <c r="F142" s="79">
        <f>'Форма 1'!J142+'Форма 1'!K142</f>
        <v>0</v>
      </c>
      <c r="G142" s="46"/>
      <c r="H142" s="47"/>
      <c r="I142" s="47"/>
      <c r="J142" s="47"/>
      <c r="K142" s="48"/>
      <c r="L142" s="48"/>
      <c r="M142" s="48"/>
      <c r="N142" s="48"/>
      <c r="O142" s="86">
        <f t="shared" si="8"/>
        <v>0</v>
      </c>
      <c r="P142" s="140">
        <f t="shared" si="9"/>
        <v>0</v>
      </c>
      <c r="Q142" s="64" t="str">
        <f t="shared" si="10"/>
        <v> </v>
      </c>
    </row>
    <row r="143" spans="1:17" ht="13.5" customHeight="1">
      <c r="A143" s="156" t="s">
        <v>6</v>
      </c>
      <c r="B143" s="155">
        <f>'Форма 1'!B143</f>
        <v>0</v>
      </c>
      <c r="C143" s="155">
        <f>'Форма 1'!C143</f>
        <v>0</v>
      </c>
      <c r="D143" s="155">
        <f>'Форма 1'!D143</f>
        <v>0</v>
      </c>
      <c r="E143" s="155">
        <f>'Форма 1'!E143</f>
        <v>0</v>
      </c>
      <c r="F143" s="79">
        <f>'Форма 1'!J143+'Форма 1'!K143</f>
        <v>0</v>
      </c>
      <c r="G143" s="46"/>
      <c r="H143" s="47"/>
      <c r="I143" s="47"/>
      <c r="J143" s="47"/>
      <c r="K143" s="48"/>
      <c r="L143" s="48"/>
      <c r="M143" s="48"/>
      <c r="N143" s="48"/>
      <c r="O143" s="86">
        <f t="shared" si="8"/>
        <v>0</v>
      </c>
      <c r="P143" s="140">
        <f t="shared" si="9"/>
        <v>0</v>
      </c>
      <c r="Q143" s="64" t="str">
        <f t="shared" si="10"/>
        <v> </v>
      </c>
    </row>
    <row r="144" spans="1:17" ht="13.5" customHeight="1">
      <c r="A144" s="156" t="s">
        <v>7</v>
      </c>
      <c r="B144" s="155">
        <f>'Форма 1'!B144</f>
        <v>0</v>
      </c>
      <c r="C144" s="155">
        <f>'Форма 1'!C144</f>
        <v>0</v>
      </c>
      <c r="D144" s="155">
        <f>'Форма 1'!D144</f>
        <v>0</v>
      </c>
      <c r="E144" s="155">
        <f>'Форма 1'!E144</f>
        <v>0</v>
      </c>
      <c r="F144" s="79">
        <f>'Форма 1'!J144+'Форма 1'!K144</f>
        <v>0</v>
      </c>
      <c r="G144" s="46"/>
      <c r="H144" s="47"/>
      <c r="I144" s="47"/>
      <c r="J144" s="47"/>
      <c r="K144" s="48"/>
      <c r="L144" s="48"/>
      <c r="M144" s="48"/>
      <c r="N144" s="48"/>
      <c r="O144" s="86">
        <f t="shared" si="8"/>
        <v>0</v>
      </c>
      <c r="P144" s="140">
        <f t="shared" si="9"/>
        <v>0</v>
      </c>
      <c r="Q144" s="64" t="str">
        <f t="shared" si="10"/>
        <v> </v>
      </c>
    </row>
    <row r="145" spans="1:17" ht="13.5" customHeight="1">
      <c r="A145" s="156" t="s">
        <v>45</v>
      </c>
      <c r="B145" s="155">
        <f>'Форма 1'!B145</f>
        <v>0</v>
      </c>
      <c r="C145" s="155">
        <f>'Форма 1'!C145</f>
        <v>0</v>
      </c>
      <c r="D145" s="155">
        <f>'Форма 1'!D145</f>
        <v>0</v>
      </c>
      <c r="E145" s="155">
        <f>'Форма 1'!E145</f>
        <v>0</v>
      </c>
      <c r="F145" s="79">
        <f>'Форма 1'!J145+'Форма 1'!K145</f>
        <v>0</v>
      </c>
      <c r="G145" s="46"/>
      <c r="H145" s="47"/>
      <c r="I145" s="47"/>
      <c r="J145" s="47"/>
      <c r="K145" s="48"/>
      <c r="L145" s="48"/>
      <c r="M145" s="48"/>
      <c r="N145" s="48"/>
      <c r="O145" s="86">
        <f t="shared" si="8"/>
        <v>0</v>
      </c>
      <c r="P145" s="140">
        <f t="shared" si="9"/>
        <v>0</v>
      </c>
      <c r="Q145" s="64" t="str">
        <f t="shared" si="10"/>
        <v> </v>
      </c>
    </row>
    <row r="146" spans="1:17" ht="13.5" customHeight="1">
      <c r="A146" s="156" t="s">
        <v>6</v>
      </c>
      <c r="B146" s="155">
        <f>'Форма 1'!B146</f>
        <v>0</v>
      </c>
      <c r="C146" s="155">
        <f>'Форма 1'!C146</f>
        <v>0</v>
      </c>
      <c r="D146" s="155">
        <f>'Форма 1'!D146</f>
        <v>0</v>
      </c>
      <c r="E146" s="155">
        <f>'Форма 1'!E146</f>
        <v>0</v>
      </c>
      <c r="F146" s="79">
        <f>'Форма 1'!J146+'Форма 1'!K146</f>
        <v>0</v>
      </c>
      <c r="G146" s="46"/>
      <c r="H146" s="47"/>
      <c r="I146" s="47"/>
      <c r="J146" s="47"/>
      <c r="K146" s="48"/>
      <c r="L146" s="48"/>
      <c r="M146" s="48"/>
      <c r="N146" s="48"/>
      <c r="O146" s="86">
        <f t="shared" si="8"/>
        <v>0</v>
      </c>
      <c r="P146" s="140">
        <f t="shared" si="9"/>
        <v>0</v>
      </c>
      <c r="Q146" s="64" t="str">
        <f t="shared" si="10"/>
        <v> </v>
      </c>
    </row>
    <row r="147" spans="1:17" ht="13.5" customHeight="1">
      <c r="A147" s="156" t="s">
        <v>7</v>
      </c>
      <c r="B147" s="155">
        <f>'Форма 1'!B147</f>
        <v>0</v>
      </c>
      <c r="C147" s="155">
        <f>'Форма 1'!C147</f>
        <v>0</v>
      </c>
      <c r="D147" s="155">
        <f>'Форма 1'!D147</f>
        <v>0</v>
      </c>
      <c r="E147" s="155">
        <f>'Форма 1'!E147</f>
        <v>0</v>
      </c>
      <c r="F147" s="79">
        <f>'Форма 1'!J147+'Форма 1'!K147</f>
        <v>0</v>
      </c>
      <c r="G147" s="46"/>
      <c r="H147" s="47"/>
      <c r="I147" s="47"/>
      <c r="J147" s="47"/>
      <c r="K147" s="48"/>
      <c r="L147" s="48"/>
      <c r="M147" s="48"/>
      <c r="N147" s="48"/>
      <c r="O147" s="86">
        <f t="shared" si="8"/>
        <v>0</v>
      </c>
      <c r="P147" s="140">
        <f t="shared" si="9"/>
        <v>0</v>
      </c>
      <c r="Q147" s="64" t="str">
        <f t="shared" si="10"/>
        <v> </v>
      </c>
    </row>
    <row r="148" spans="1:17" ht="13.5" customHeight="1">
      <c r="A148" s="156" t="s">
        <v>45</v>
      </c>
      <c r="B148" s="155">
        <f>'Форма 1'!B148</f>
        <v>0</v>
      </c>
      <c r="C148" s="155">
        <f>'Форма 1'!C148</f>
        <v>0</v>
      </c>
      <c r="D148" s="155">
        <f>'Форма 1'!D148</f>
        <v>0</v>
      </c>
      <c r="E148" s="155">
        <f>'Форма 1'!E148</f>
        <v>0</v>
      </c>
      <c r="F148" s="79">
        <f>'Форма 1'!J148+'Форма 1'!K148</f>
        <v>0</v>
      </c>
      <c r="G148" s="46"/>
      <c r="H148" s="47"/>
      <c r="I148" s="47"/>
      <c r="J148" s="47"/>
      <c r="K148" s="48"/>
      <c r="L148" s="48"/>
      <c r="M148" s="48"/>
      <c r="N148" s="48"/>
      <c r="O148" s="86">
        <f t="shared" si="8"/>
        <v>0</v>
      </c>
      <c r="P148" s="140">
        <f t="shared" si="9"/>
        <v>0</v>
      </c>
      <c r="Q148" s="64" t="str">
        <f t="shared" si="10"/>
        <v> </v>
      </c>
    </row>
    <row r="149" spans="1:17" ht="13.5" customHeight="1">
      <c r="A149" s="156" t="s">
        <v>6</v>
      </c>
      <c r="B149" s="155">
        <f>'Форма 1'!B149</f>
        <v>0</v>
      </c>
      <c r="C149" s="155">
        <f>'Форма 1'!C149</f>
        <v>0</v>
      </c>
      <c r="D149" s="155">
        <f>'Форма 1'!D149</f>
        <v>0</v>
      </c>
      <c r="E149" s="155">
        <f>'Форма 1'!E149</f>
        <v>0</v>
      </c>
      <c r="F149" s="79">
        <f>'Форма 1'!J149+'Форма 1'!K149</f>
        <v>0</v>
      </c>
      <c r="G149" s="46"/>
      <c r="H149" s="47"/>
      <c r="I149" s="47"/>
      <c r="J149" s="47"/>
      <c r="K149" s="48"/>
      <c r="L149" s="48"/>
      <c r="M149" s="48"/>
      <c r="N149" s="48"/>
      <c r="O149" s="86">
        <f t="shared" si="8"/>
        <v>0</v>
      </c>
      <c r="P149" s="140">
        <f t="shared" si="9"/>
        <v>0</v>
      </c>
      <c r="Q149" s="64" t="str">
        <f t="shared" si="10"/>
        <v> </v>
      </c>
    </row>
    <row r="150" spans="1:17" ht="13.5" customHeight="1">
      <c r="A150" s="156" t="s">
        <v>7</v>
      </c>
      <c r="B150" s="155">
        <f>'Форма 1'!B150</f>
        <v>0</v>
      </c>
      <c r="C150" s="155">
        <f>'Форма 1'!C150</f>
        <v>0</v>
      </c>
      <c r="D150" s="155">
        <f>'Форма 1'!D150</f>
        <v>0</v>
      </c>
      <c r="E150" s="155">
        <f>'Форма 1'!E150</f>
        <v>0</v>
      </c>
      <c r="F150" s="79">
        <f>'Форма 1'!J150+'Форма 1'!K150</f>
        <v>0</v>
      </c>
      <c r="G150" s="46"/>
      <c r="H150" s="47"/>
      <c r="I150" s="47"/>
      <c r="J150" s="47"/>
      <c r="K150" s="48"/>
      <c r="L150" s="48"/>
      <c r="M150" s="48"/>
      <c r="N150" s="48"/>
      <c r="O150" s="86">
        <f t="shared" si="8"/>
        <v>0</v>
      </c>
      <c r="P150" s="140">
        <f t="shared" si="9"/>
        <v>0</v>
      </c>
      <c r="Q150" s="64" t="str">
        <f t="shared" si="10"/>
        <v> </v>
      </c>
    </row>
    <row r="151" spans="1:17" ht="13.5" customHeight="1">
      <c r="A151" s="156" t="s">
        <v>45</v>
      </c>
      <c r="B151" s="155">
        <f>'Форма 1'!B151</f>
        <v>0</v>
      </c>
      <c r="C151" s="155">
        <f>'Форма 1'!C151</f>
        <v>0</v>
      </c>
      <c r="D151" s="155">
        <f>'Форма 1'!D151</f>
        <v>0</v>
      </c>
      <c r="E151" s="155">
        <f>'Форма 1'!E151</f>
        <v>0</v>
      </c>
      <c r="F151" s="79">
        <f>'Форма 1'!J151+'Форма 1'!K151</f>
        <v>0</v>
      </c>
      <c r="G151" s="46"/>
      <c r="H151" s="47"/>
      <c r="I151" s="47"/>
      <c r="J151" s="47"/>
      <c r="K151" s="48"/>
      <c r="L151" s="48"/>
      <c r="M151" s="48"/>
      <c r="N151" s="48"/>
      <c r="O151" s="86">
        <f t="shared" si="8"/>
        <v>0</v>
      </c>
      <c r="P151" s="140">
        <f t="shared" si="9"/>
        <v>0</v>
      </c>
      <c r="Q151" s="64" t="str">
        <f t="shared" si="10"/>
        <v> </v>
      </c>
    </row>
    <row r="152" spans="1:17" ht="13.5" customHeight="1">
      <c r="A152" s="156" t="s">
        <v>6</v>
      </c>
      <c r="B152" s="155">
        <f>'Форма 1'!B152</f>
        <v>0</v>
      </c>
      <c r="C152" s="155">
        <f>'Форма 1'!C152</f>
        <v>0</v>
      </c>
      <c r="D152" s="155">
        <f>'Форма 1'!D152</f>
        <v>0</v>
      </c>
      <c r="E152" s="155">
        <f>'Форма 1'!E152</f>
        <v>0</v>
      </c>
      <c r="F152" s="79">
        <f>'Форма 1'!J152+'Форма 1'!K152</f>
        <v>0</v>
      </c>
      <c r="G152" s="46"/>
      <c r="H152" s="47"/>
      <c r="I152" s="47"/>
      <c r="J152" s="47"/>
      <c r="K152" s="48"/>
      <c r="L152" s="48"/>
      <c r="M152" s="48"/>
      <c r="N152" s="48"/>
      <c r="O152" s="86">
        <f t="shared" si="8"/>
        <v>0</v>
      </c>
      <c r="P152" s="140">
        <f t="shared" si="9"/>
        <v>0</v>
      </c>
      <c r="Q152" s="64" t="str">
        <f t="shared" si="10"/>
        <v> </v>
      </c>
    </row>
    <row r="153" spans="1:17" ht="13.5" customHeight="1">
      <c r="A153" s="156" t="s">
        <v>7</v>
      </c>
      <c r="B153" s="155">
        <f>'Форма 1'!B153</f>
        <v>0</v>
      </c>
      <c r="C153" s="155">
        <f>'Форма 1'!C153</f>
        <v>0</v>
      </c>
      <c r="D153" s="155">
        <f>'Форма 1'!D153</f>
        <v>0</v>
      </c>
      <c r="E153" s="155">
        <f>'Форма 1'!E153</f>
        <v>0</v>
      </c>
      <c r="F153" s="79">
        <f>'Форма 1'!J153+'Форма 1'!K153</f>
        <v>0</v>
      </c>
      <c r="G153" s="46"/>
      <c r="H153" s="47"/>
      <c r="I153" s="47"/>
      <c r="J153" s="47"/>
      <c r="K153" s="48"/>
      <c r="L153" s="48"/>
      <c r="M153" s="48"/>
      <c r="N153" s="48"/>
      <c r="O153" s="86">
        <f t="shared" si="8"/>
        <v>0</v>
      </c>
      <c r="P153" s="140">
        <f t="shared" si="9"/>
        <v>0</v>
      </c>
      <c r="Q153" s="64" t="str">
        <f t="shared" si="10"/>
        <v> </v>
      </c>
    </row>
    <row r="154" spans="1:17" ht="13.5" customHeight="1">
      <c r="A154" s="156" t="s">
        <v>45</v>
      </c>
      <c r="B154" s="155">
        <f>'Форма 1'!B154</f>
        <v>0</v>
      </c>
      <c r="C154" s="155">
        <f>'Форма 1'!C154</f>
        <v>0</v>
      </c>
      <c r="D154" s="155">
        <f>'Форма 1'!D154</f>
        <v>0</v>
      </c>
      <c r="E154" s="155">
        <f>'Форма 1'!E154</f>
        <v>0</v>
      </c>
      <c r="F154" s="79">
        <f>'Форма 1'!J154+'Форма 1'!K154</f>
        <v>0</v>
      </c>
      <c r="G154" s="46"/>
      <c r="H154" s="47"/>
      <c r="I154" s="47"/>
      <c r="J154" s="47"/>
      <c r="K154" s="48"/>
      <c r="L154" s="48"/>
      <c r="M154" s="48"/>
      <c r="N154" s="48"/>
      <c r="O154" s="86">
        <f t="shared" si="8"/>
        <v>0</v>
      </c>
      <c r="P154" s="140">
        <f t="shared" si="9"/>
        <v>0</v>
      </c>
      <c r="Q154" s="64" t="str">
        <f t="shared" si="10"/>
        <v> </v>
      </c>
    </row>
    <row r="155" spans="1:17" ht="13.5" customHeight="1">
      <c r="A155" s="156" t="s">
        <v>6</v>
      </c>
      <c r="B155" s="155">
        <f>'Форма 1'!B155</f>
        <v>0</v>
      </c>
      <c r="C155" s="155">
        <f>'Форма 1'!C155</f>
        <v>0</v>
      </c>
      <c r="D155" s="155">
        <f>'Форма 1'!D155</f>
        <v>0</v>
      </c>
      <c r="E155" s="155">
        <f>'Форма 1'!E155</f>
        <v>0</v>
      </c>
      <c r="F155" s="79">
        <f>'Форма 1'!J155+'Форма 1'!K155</f>
        <v>0</v>
      </c>
      <c r="G155" s="46"/>
      <c r="H155" s="47"/>
      <c r="I155" s="47"/>
      <c r="J155" s="47"/>
      <c r="K155" s="48"/>
      <c r="L155" s="48"/>
      <c r="M155" s="48"/>
      <c r="N155" s="48"/>
      <c r="O155" s="86">
        <f t="shared" si="8"/>
        <v>0</v>
      </c>
      <c r="P155" s="140">
        <f t="shared" si="9"/>
        <v>0</v>
      </c>
      <c r="Q155" s="64" t="str">
        <f t="shared" si="10"/>
        <v> </v>
      </c>
    </row>
    <row r="156" spans="1:17" ht="13.5" customHeight="1">
      <c r="A156" s="156" t="s">
        <v>7</v>
      </c>
      <c r="B156" s="155">
        <f>'Форма 1'!B156</f>
        <v>0</v>
      </c>
      <c r="C156" s="155">
        <f>'Форма 1'!C156</f>
        <v>0</v>
      </c>
      <c r="D156" s="155">
        <f>'Форма 1'!D156</f>
        <v>0</v>
      </c>
      <c r="E156" s="155">
        <f>'Форма 1'!E156</f>
        <v>0</v>
      </c>
      <c r="F156" s="79">
        <f>'Форма 1'!J156+'Форма 1'!K156</f>
        <v>0</v>
      </c>
      <c r="G156" s="46"/>
      <c r="H156" s="47"/>
      <c r="I156" s="47"/>
      <c r="J156" s="47"/>
      <c r="K156" s="48"/>
      <c r="L156" s="48"/>
      <c r="M156" s="48"/>
      <c r="N156" s="48"/>
      <c r="O156" s="86">
        <f t="shared" si="8"/>
        <v>0</v>
      </c>
      <c r="P156" s="140">
        <f t="shared" si="9"/>
        <v>0</v>
      </c>
      <c r="Q156" s="64" t="str">
        <f t="shared" si="10"/>
        <v> </v>
      </c>
    </row>
    <row r="157" spans="1:17" ht="13.5" customHeight="1">
      <c r="A157" s="156" t="s">
        <v>45</v>
      </c>
      <c r="B157" s="155">
        <f>'Форма 1'!B157</f>
        <v>0</v>
      </c>
      <c r="C157" s="155">
        <f>'Форма 1'!C157</f>
        <v>0</v>
      </c>
      <c r="D157" s="155">
        <f>'Форма 1'!D157</f>
        <v>0</v>
      </c>
      <c r="E157" s="155">
        <f>'Форма 1'!E157</f>
        <v>0</v>
      </c>
      <c r="F157" s="79">
        <f>'Форма 1'!J157+'Форма 1'!K157</f>
        <v>0</v>
      </c>
      <c r="G157" s="46"/>
      <c r="H157" s="47"/>
      <c r="I157" s="47"/>
      <c r="J157" s="47"/>
      <c r="K157" s="48"/>
      <c r="L157" s="48"/>
      <c r="M157" s="48"/>
      <c r="N157" s="48"/>
      <c r="O157" s="86">
        <f t="shared" si="8"/>
        <v>0</v>
      </c>
      <c r="P157" s="140">
        <f t="shared" si="9"/>
        <v>0</v>
      </c>
      <c r="Q157" s="64" t="str">
        <f t="shared" si="10"/>
        <v> </v>
      </c>
    </row>
    <row r="158" spans="1:17" ht="13.5" customHeight="1">
      <c r="A158" s="156" t="s">
        <v>6</v>
      </c>
      <c r="B158" s="155">
        <f>'Форма 1'!B158</f>
        <v>0</v>
      </c>
      <c r="C158" s="155">
        <f>'Форма 1'!C158</f>
        <v>0</v>
      </c>
      <c r="D158" s="155">
        <f>'Форма 1'!D158</f>
        <v>0</v>
      </c>
      <c r="E158" s="155">
        <f>'Форма 1'!E158</f>
        <v>0</v>
      </c>
      <c r="F158" s="79">
        <f>'Форма 1'!J158+'Форма 1'!K158</f>
        <v>0</v>
      </c>
      <c r="G158" s="46"/>
      <c r="H158" s="47"/>
      <c r="I158" s="47"/>
      <c r="J158" s="47"/>
      <c r="K158" s="48"/>
      <c r="L158" s="48"/>
      <c r="M158" s="48"/>
      <c r="N158" s="48"/>
      <c r="O158" s="86">
        <f t="shared" si="8"/>
        <v>0</v>
      </c>
      <c r="P158" s="140">
        <f t="shared" si="9"/>
        <v>0</v>
      </c>
      <c r="Q158" s="64" t="str">
        <f t="shared" si="10"/>
        <v> </v>
      </c>
    </row>
    <row r="159" spans="1:17" ht="13.5" customHeight="1">
      <c r="A159" s="156" t="s">
        <v>7</v>
      </c>
      <c r="B159" s="155">
        <f>'Форма 1'!B159</f>
        <v>0</v>
      </c>
      <c r="C159" s="155">
        <f>'Форма 1'!C159</f>
        <v>0</v>
      </c>
      <c r="D159" s="155">
        <f>'Форма 1'!D159</f>
        <v>0</v>
      </c>
      <c r="E159" s="155">
        <f>'Форма 1'!E159</f>
        <v>0</v>
      </c>
      <c r="F159" s="79">
        <f>'Форма 1'!J159+'Форма 1'!K159</f>
        <v>0</v>
      </c>
      <c r="G159" s="46"/>
      <c r="H159" s="47"/>
      <c r="I159" s="47"/>
      <c r="J159" s="47"/>
      <c r="K159" s="48"/>
      <c r="L159" s="48"/>
      <c r="M159" s="48"/>
      <c r="N159" s="48"/>
      <c r="O159" s="86">
        <f t="shared" si="8"/>
        <v>0</v>
      </c>
      <c r="P159" s="140">
        <f t="shared" si="9"/>
        <v>0</v>
      </c>
      <c r="Q159" s="64" t="str">
        <f t="shared" si="10"/>
        <v> </v>
      </c>
    </row>
    <row r="160" spans="1:17" ht="13.5" customHeight="1">
      <c r="A160" s="156" t="s">
        <v>45</v>
      </c>
      <c r="B160" s="155">
        <f>'Форма 1'!B160</f>
        <v>0</v>
      </c>
      <c r="C160" s="155">
        <f>'Форма 1'!C160</f>
        <v>0</v>
      </c>
      <c r="D160" s="155">
        <f>'Форма 1'!D160</f>
        <v>0</v>
      </c>
      <c r="E160" s="155">
        <f>'Форма 1'!E160</f>
        <v>0</v>
      </c>
      <c r="F160" s="79">
        <f>'Форма 1'!J160+'Форма 1'!K160</f>
        <v>0</v>
      </c>
      <c r="G160" s="46"/>
      <c r="H160" s="47"/>
      <c r="I160" s="47"/>
      <c r="J160" s="47"/>
      <c r="K160" s="48"/>
      <c r="L160" s="48"/>
      <c r="M160" s="48"/>
      <c r="N160" s="48"/>
      <c r="O160" s="86">
        <f t="shared" si="8"/>
        <v>0</v>
      </c>
      <c r="P160" s="140">
        <f t="shared" si="9"/>
        <v>0</v>
      </c>
      <c r="Q160" s="64" t="str">
        <f t="shared" si="10"/>
        <v> </v>
      </c>
    </row>
    <row r="161" spans="1:17" ht="13.5" customHeight="1">
      <c r="A161" s="156" t="s">
        <v>6</v>
      </c>
      <c r="B161" s="155">
        <f>'Форма 1'!B161</f>
        <v>0</v>
      </c>
      <c r="C161" s="155">
        <f>'Форма 1'!C161</f>
        <v>0</v>
      </c>
      <c r="D161" s="155">
        <f>'Форма 1'!D161</f>
        <v>0</v>
      </c>
      <c r="E161" s="155">
        <f>'Форма 1'!E161</f>
        <v>0</v>
      </c>
      <c r="F161" s="79">
        <f>'Форма 1'!J161+'Форма 1'!K161</f>
        <v>0</v>
      </c>
      <c r="G161" s="46"/>
      <c r="H161" s="47"/>
      <c r="I161" s="47"/>
      <c r="J161" s="47"/>
      <c r="K161" s="48"/>
      <c r="L161" s="48"/>
      <c r="M161" s="48"/>
      <c r="N161" s="48"/>
      <c r="O161" s="86">
        <f t="shared" si="8"/>
        <v>0</v>
      </c>
      <c r="P161" s="140">
        <f t="shared" si="9"/>
        <v>0</v>
      </c>
      <c r="Q161" s="64" t="str">
        <f t="shared" si="10"/>
        <v> </v>
      </c>
    </row>
    <row r="162" spans="1:17" ht="13.5" customHeight="1">
      <c r="A162" s="156" t="s">
        <v>7</v>
      </c>
      <c r="B162" s="155">
        <f>'Форма 1'!B162</f>
        <v>0</v>
      </c>
      <c r="C162" s="155">
        <f>'Форма 1'!C162</f>
        <v>0</v>
      </c>
      <c r="D162" s="155">
        <f>'Форма 1'!D162</f>
        <v>0</v>
      </c>
      <c r="E162" s="155">
        <f>'Форма 1'!E162</f>
        <v>0</v>
      </c>
      <c r="F162" s="79">
        <f>'Форма 1'!J162+'Форма 1'!K162</f>
        <v>0</v>
      </c>
      <c r="G162" s="46"/>
      <c r="H162" s="47"/>
      <c r="I162" s="47"/>
      <c r="J162" s="47"/>
      <c r="K162" s="48"/>
      <c r="L162" s="48"/>
      <c r="M162" s="48"/>
      <c r="N162" s="48"/>
      <c r="O162" s="86">
        <f t="shared" si="8"/>
        <v>0</v>
      </c>
      <c r="P162" s="140">
        <f t="shared" si="9"/>
        <v>0</v>
      </c>
      <c r="Q162" s="64" t="str">
        <f t="shared" si="10"/>
        <v> </v>
      </c>
    </row>
    <row r="163" spans="1:17" ht="13.5" customHeight="1">
      <c r="A163" s="156" t="s">
        <v>45</v>
      </c>
      <c r="B163" s="155">
        <f>'Форма 1'!B163</f>
        <v>0</v>
      </c>
      <c r="C163" s="155">
        <f>'Форма 1'!C163</f>
        <v>0</v>
      </c>
      <c r="D163" s="155">
        <f>'Форма 1'!D163</f>
        <v>0</v>
      </c>
      <c r="E163" s="155">
        <f>'Форма 1'!E163</f>
        <v>0</v>
      </c>
      <c r="F163" s="79">
        <f>'Форма 1'!J163+'Форма 1'!K163</f>
        <v>0</v>
      </c>
      <c r="G163" s="46"/>
      <c r="H163" s="47"/>
      <c r="I163" s="47"/>
      <c r="J163" s="47"/>
      <c r="K163" s="48"/>
      <c r="L163" s="48"/>
      <c r="M163" s="48"/>
      <c r="N163" s="48"/>
      <c r="O163" s="86">
        <f t="shared" si="8"/>
        <v>0</v>
      </c>
      <c r="P163" s="140">
        <f t="shared" si="9"/>
        <v>0</v>
      </c>
      <c r="Q163" s="64" t="str">
        <f t="shared" si="10"/>
        <v> </v>
      </c>
    </row>
    <row r="164" spans="1:17" ht="13.5" customHeight="1">
      <c r="A164" s="156" t="s">
        <v>6</v>
      </c>
      <c r="B164" s="155">
        <f>'Форма 1'!B164</f>
        <v>0</v>
      </c>
      <c r="C164" s="155">
        <f>'Форма 1'!C164</f>
        <v>0</v>
      </c>
      <c r="D164" s="155">
        <f>'Форма 1'!D164</f>
        <v>0</v>
      </c>
      <c r="E164" s="155">
        <f>'Форма 1'!E164</f>
        <v>0</v>
      </c>
      <c r="F164" s="79">
        <f>'Форма 1'!J164+'Форма 1'!K164</f>
        <v>0</v>
      </c>
      <c r="G164" s="46"/>
      <c r="H164" s="47"/>
      <c r="I164" s="47"/>
      <c r="J164" s="47"/>
      <c r="K164" s="48"/>
      <c r="L164" s="48"/>
      <c r="M164" s="48"/>
      <c r="N164" s="48"/>
      <c r="O164" s="86">
        <f t="shared" si="8"/>
        <v>0</v>
      </c>
      <c r="P164" s="140">
        <f t="shared" si="9"/>
        <v>0</v>
      </c>
      <c r="Q164" s="64" t="str">
        <f t="shared" si="10"/>
        <v> </v>
      </c>
    </row>
    <row r="165" spans="1:17" ht="13.5" customHeight="1">
      <c r="A165" s="156" t="s">
        <v>7</v>
      </c>
      <c r="B165" s="155">
        <f>'Форма 1'!B165</f>
        <v>0</v>
      </c>
      <c r="C165" s="155">
        <f>'Форма 1'!C165</f>
        <v>0</v>
      </c>
      <c r="D165" s="155">
        <f>'Форма 1'!D165</f>
        <v>0</v>
      </c>
      <c r="E165" s="155">
        <f>'Форма 1'!E165</f>
        <v>0</v>
      </c>
      <c r="F165" s="79">
        <f>'Форма 1'!J165+'Форма 1'!K165</f>
        <v>0</v>
      </c>
      <c r="G165" s="46"/>
      <c r="H165" s="47"/>
      <c r="I165" s="47"/>
      <c r="J165" s="47"/>
      <c r="K165" s="48"/>
      <c r="L165" s="48"/>
      <c r="M165" s="48"/>
      <c r="N165" s="48"/>
      <c r="O165" s="86">
        <f t="shared" si="8"/>
        <v>0</v>
      </c>
      <c r="P165" s="140">
        <f t="shared" si="9"/>
        <v>0</v>
      </c>
      <c r="Q165" s="64" t="str">
        <f t="shared" si="10"/>
        <v> </v>
      </c>
    </row>
    <row r="166" spans="1:17" ht="13.5" customHeight="1">
      <c r="A166" s="156" t="s">
        <v>45</v>
      </c>
      <c r="B166" s="155">
        <f>'Форма 1'!B166</f>
        <v>0</v>
      </c>
      <c r="C166" s="155">
        <f>'Форма 1'!C166</f>
        <v>0</v>
      </c>
      <c r="D166" s="155">
        <f>'Форма 1'!D166</f>
        <v>0</v>
      </c>
      <c r="E166" s="155">
        <f>'Форма 1'!E166</f>
        <v>0</v>
      </c>
      <c r="F166" s="79">
        <f>'Форма 1'!J166+'Форма 1'!K166</f>
        <v>0</v>
      </c>
      <c r="G166" s="46"/>
      <c r="H166" s="47"/>
      <c r="I166" s="47"/>
      <c r="J166" s="47"/>
      <c r="K166" s="48"/>
      <c r="L166" s="48"/>
      <c r="M166" s="48"/>
      <c r="N166" s="48"/>
      <c r="O166" s="86">
        <f t="shared" si="8"/>
        <v>0</v>
      </c>
      <c r="P166" s="140">
        <f t="shared" si="9"/>
        <v>0</v>
      </c>
      <c r="Q166" s="64" t="str">
        <f t="shared" si="10"/>
        <v> </v>
      </c>
    </row>
    <row r="167" spans="1:17" ht="13.5" customHeight="1">
      <c r="A167" s="156" t="s">
        <v>6</v>
      </c>
      <c r="B167" s="155">
        <f>'Форма 1'!B167</f>
        <v>0</v>
      </c>
      <c r="C167" s="155">
        <f>'Форма 1'!C167</f>
        <v>0</v>
      </c>
      <c r="D167" s="155">
        <f>'Форма 1'!D167</f>
        <v>0</v>
      </c>
      <c r="E167" s="155">
        <f>'Форма 1'!E167</f>
        <v>0</v>
      </c>
      <c r="F167" s="79">
        <f>'Форма 1'!J167+'Форма 1'!K167</f>
        <v>0</v>
      </c>
      <c r="G167" s="46"/>
      <c r="H167" s="47"/>
      <c r="I167" s="47"/>
      <c r="J167" s="47"/>
      <c r="K167" s="48"/>
      <c r="L167" s="48"/>
      <c r="M167" s="48"/>
      <c r="N167" s="48"/>
      <c r="O167" s="86">
        <f t="shared" si="8"/>
        <v>0</v>
      </c>
      <c r="P167" s="140">
        <f t="shared" si="9"/>
        <v>0</v>
      </c>
      <c r="Q167" s="64" t="str">
        <f t="shared" si="10"/>
        <v> </v>
      </c>
    </row>
    <row r="168" spans="1:17" ht="13.5" customHeight="1">
      <c r="A168" s="156" t="s">
        <v>7</v>
      </c>
      <c r="B168" s="155">
        <f>'Форма 1'!B168</f>
        <v>0</v>
      </c>
      <c r="C168" s="155">
        <f>'Форма 1'!C168</f>
        <v>0</v>
      </c>
      <c r="D168" s="155">
        <f>'Форма 1'!D168</f>
        <v>0</v>
      </c>
      <c r="E168" s="155">
        <f>'Форма 1'!E168</f>
        <v>0</v>
      </c>
      <c r="F168" s="79">
        <f>'Форма 1'!J168+'Форма 1'!K168</f>
        <v>0</v>
      </c>
      <c r="G168" s="46"/>
      <c r="H168" s="47"/>
      <c r="I168" s="47"/>
      <c r="J168" s="47"/>
      <c r="K168" s="48"/>
      <c r="L168" s="48"/>
      <c r="M168" s="48"/>
      <c r="N168" s="48"/>
      <c r="O168" s="86">
        <f t="shared" si="8"/>
        <v>0</v>
      </c>
      <c r="P168" s="140">
        <f t="shared" si="9"/>
        <v>0</v>
      </c>
      <c r="Q168" s="64" t="str">
        <f t="shared" si="10"/>
        <v> </v>
      </c>
    </row>
    <row r="169" spans="1:17" ht="13.5" customHeight="1">
      <c r="A169" s="156" t="s">
        <v>45</v>
      </c>
      <c r="B169" s="155">
        <f>'Форма 1'!B169</f>
        <v>0</v>
      </c>
      <c r="C169" s="155">
        <f>'Форма 1'!C169</f>
        <v>0</v>
      </c>
      <c r="D169" s="155">
        <f>'Форма 1'!D169</f>
        <v>0</v>
      </c>
      <c r="E169" s="155">
        <f>'Форма 1'!E169</f>
        <v>0</v>
      </c>
      <c r="F169" s="79">
        <f>'Форма 1'!J169+'Форма 1'!K169</f>
        <v>0</v>
      </c>
      <c r="G169" s="46"/>
      <c r="H169" s="47"/>
      <c r="I169" s="47"/>
      <c r="J169" s="47"/>
      <c r="K169" s="48"/>
      <c r="L169" s="48"/>
      <c r="M169" s="48"/>
      <c r="N169" s="48"/>
      <c r="O169" s="86">
        <f t="shared" si="8"/>
        <v>0</v>
      </c>
      <c r="P169" s="140">
        <f t="shared" si="9"/>
        <v>0</v>
      </c>
      <c r="Q169" s="64" t="str">
        <f t="shared" si="10"/>
        <v> </v>
      </c>
    </row>
    <row r="170" spans="1:17" ht="13.5" customHeight="1">
      <c r="A170" s="156" t="s">
        <v>6</v>
      </c>
      <c r="B170" s="155">
        <f>'Форма 1'!B170</f>
        <v>0</v>
      </c>
      <c r="C170" s="155">
        <f>'Форма 1'!C170</f>
        <v>0</v>
      </c>
      <c r="D170" s="155">
        <f>'Форма 1'!D170</f>
        <v>0</v>
      </c>
      <c r="E170" s="155">
        <f>'Форма 1'!E170</f>
        <v>0</v>
      </c>
      <c r="F170" s="79">
        <f>'Форма 1'!J170+'Форма 1'!K170</f>
        <v>0</v>
      </c>
      <c r="G170" s="46"/>
      <c r="H170" s="47"/>
      <c r="I170" s="47"/>
      <c r="J170" s="47"/>
      <c r="K170" s="48"/>
      <c r="L170" s="48"/>
      <c r="M170" s="48"/>
      <c r="N170" s="48"/>
      <c r="O170" s="86">
        <f t="shared" si="8"/>
        <v>0</v>
      </c>
      <c r="P170" s="140">
        <f t="shared" si="9"/>
        <v>0</v>
      </c>
      <c r="Q170" s="64" t="str">
        <f t="shared" si="10"/>
        <v> </v>
      </c>
    </row>
    <row r="171" spans="1:17" ht="13.5" customHeight="1">
      <c r="A171" s="156" t="s">
        <v>7</v>
      </c>
      <c r="B171" s="155">
        <f>'Форма 1'!B171</f>
        <v>0</v>
      </c>
      <c r="C171" s="155">
        <f>'Форма 1'!C171</f>
        <v>0</v>
      </c>
      <c r="D171" s="155">
        <f>'Форма 1'!D171</f>
        <v>0</v>
      </c>
      <c r="E171" s="155">
        <f>'Форма 1'!E171</f>
        <v>0</v>
      </c>
      <c r="F171" s="79">
        <f>'Форма 1'!J171+'Форма 1'!K171</f>
        <v>0</v>
      </c>
      <c r="G171" s="46"/>
      <c r="H171" s="47"/>
      <c r="I171" s="47"/>
      <c r="J171" s="47"/>
      <c r="K171" s="48"/>
      <c r="L171" s="48"/>
      <c r="M171" s="48"/>
      <c r="N171" s="48"/>
      <c r="O171" s="86">
        <f t="shared" si="8"/>
        <v>0</v>
      </c>
      <c r="P171" s="140">
        <f t="shared" si="9"/>
        <v>0</v>
      </c>
      <c r="Q171" s="64" t="str">
        <f t="shared" si="10"/>
        <v> </v>
      </c>
    </row>
    <row r="172" spans="1:17" ht="13.5" customHeight="1">
      <c r="A172" s="156" t="s">
        <v>45</v>
      </c>
      <c r="B172" s="155">
        <f>'Форма 1'!B172</f>
        <v>0</v>
      </c>
      <c r="C172" s="155">
        <f>'Форма 1'!C172</f>
        <v>0</v>
      </c>
      <c r="D172" s="155">
        <f>'Форма 1'!D172</f>
        <v>0</v>
      </c>
      <c r="E172" s="155">
        <f>'Форма 1'!E172</f>
        <v>0</v>
      </c>
      <c r="F172" s="79">
        <f>'Форма 1'!J172+'Форма 1'!K172</f>
        <v>0</v>
      </c>
      <c r="G172" s="46"/>
      <c r="H172" s="47"/>
      <c r="I172" s="47"/>
      <c r="J172" s="47"/>
      <c r="K172" s="48"/>
      <c r="L172" s="48"/>
      <c r="M172" s="48"/>
      <c r="N172" s="48"/>
      <c r="O172" s="86">
        <f t="shared" si="8"/>
        <v>0</v>
      </c>
      <c r="P172" s="140">
        <f t="shared" si="9"/>
        <v>0</v>
      </c>
      <c r="Q172" s="64" t="str">
        <f t="shared" si="10"/>
        <v> </v>
      </c>
    </row>
    <row r="173" spans="1:17" ht="13.5" customHeight="1">
      <c r="A173" s="156" t="s">
        <v>6</v>
      </c>
      <c r="B173" s="155">
        <f>'Форма 1'!B173</f>
        <v>0</v>
      </c>
      <c r="C173" s="155">
        <f>'Форма 1'!C173</f>
        <v>0</v>
      </c>
      <c r="D173" s="155">
        <f>'Форма 1'!D173</f>
        <v>0</v>
      </c>
      <c r="E173" s="155">
        <f>'Форма 1'!E173</f>
        <v>0</v>
      </c>
      <c r="F173" s="79">
        <f>'Форма 1'!J173+'Форма 1'!K173</f>
        <v>0</v>
      </c>
      <c r="G173" s="46"/>
      <c r="H173" s="47"/>
      <c r="I173" s="47"/>
      <c r="J173" s="47"/>
      <c r="K173" s="48"/>
      <c r="L173" s="48"/>
      <c r="M173" s="48"/>
      <c r="N173" s="48"/>
      <c r="O173" s="86">
        <f t="shared" si="8"/>
        <v>0</v>
      </c>
      <c r="P173" s="140">
        <f t="shared" si="9"/>
        <v>0</v>
      </c>
      <c r="Q173" s="64" t="str">
        <f t="shared" si="10"/>
        <v> </v>
      </c>
    </row>
    <row r="174" spans="1:17" ht="13.5" customHeight="1">
      <c r="A174" s="156" t="s">
        <v>7</v>
      </c>
      <c r="B174" s="155">
        <f>'Форма 1'!B174</f>
        <v>0</v>
      </c>
      <c r="C174" s="155">
        <f>'Форма 1'!C174</f>
        <v>0</v>
      </c>
      <c r="D174" s="155">
        <f>'Форма 1'!D174</f>
        <v>0</v>
      </c>
      <c r="E174" s="155">
        <f>'Форма 1'!E174</f>
        <v>0</v>
      </c>
      <c r="F174" s="79">
        <f>'Форма 1'!J174+'Форма 1'!K174</f>
        <v>0</v>
      </c>
      <c r="G174" s="46"/>
      <c r="H174" s="47"/>
      <c r="I174" s="47"/>
      <c r="J174" s="47"/>
      <c r="K174" s="48"/>
      <c r="L174" s="48"/>
      <c r="M174" s="48"/>
      <c r="N174" s="48"/>
      <c r="O174" s="86">
        <f t="shared" si="8"/>
        <v>0</v>
      </c>
      <c r="P174" s="140">
        <f t="shared" si="9"/>
        <v>0</v>
      </c>
      <c r="Q174" s="64" t="str">
        <f t="shared" si="10"/>
        <v> </v>
      </c>
    </row>
    <row r="175" spans="1:17" ht="13.5" customHeight="1">
      <c r="A175" s="156" t="s">
        <v>45</v>
      </c>
      <c r="B175" s="155">
        <f>'Форма 1'!B175</f>
        <v>0</v>
      </c>
      <c r="C175" s="155">
        <f>'Форма 1'!C175</f>
        <v>0</v>
      </c>
      <c r="D175" s="155">
        <f>'Форма 1'!D175</f>
        <v>0</v>
      </c>
      <c r="E175" s="155">
        <f>'Форма 1'!E175</f>
        <v>0</v>
      </c>
      <c r="F175" s="79">
        <f>'Форма 1'!J175+'Форма 1'!K175</f>
        <v>0</v>
      </c>
      <c r="G175" s="46"/>
      <c r="H175" s="47"/>
      <c r="I175" s="47"/>
      <c r="J175" s="47"/>
      <c r="K175" s="48"/>
      <c r="L175" s="48"/>
      <c r="M175" s="48"/>
      <c r="N175" s="48"/>
      <c r="O175" s="86">
        <f t="shared" si="8"/>
        <v>0</v>
      </c>
      <c r="P175" s="140">
        <f t="shared" si="9"/>
        <v>0</v>
      </c>
      <c r="Q175" s="64" t="str">
        <f t="shared" si="10"/>
        <v> </v>
      </c>
    </row>
    <row r="176" spans="1:17" ht="13.5" customHeight="1">
      <c r="A176" s="156" t="s">
        <v>6</v>
      </c>
      <c r="B176" s="155">
        <f>'Форма 1'!B176</f>
        <v>0</v>
      </c>
      <c r="C176" s="155">
        <f>'Форма 1'!C176</f>
        <v>0</v>
      </c>
      <c r="D176" s="155">
        <f>'Форма 1'!D176</f>
        <v>0</v>
      </c>
      <c r="E176" s="155">
        <f>'Форма 1'!E176</f>
        <v>0</v>
      </c>
      <c r="F176" s="79">
        <f>'Форма 1'!J176+'Форма 1'!K176</f>
        <v>0</v>
      </c>
      <c r="G176" s="46"/>
      <c r="H176" s="47"/>
      <c r="I176" s="47"/>
      <c r="J176" s="47"/>
      <c r="K176" s="48"/>
      <c r="L176" s="48"/>
      <c r="M176" s="48"/>
      <c r="N176" s="48"/>
      <c r="O176" s="86">
        <f t="shared" si="8"/>
        <v>0</v>
      </c>
      <c r="P176" s="140">
        <f t="shared" si="9"/>
        <v>0</v>
      </c>
      <c r="Q176" s="64" t="str">
        <f t="shared" si="10"/>
        <v> </v>
      </c>
    </row>
    <row r="177" spans="1:17" ht="13.5" customHeight="1">
      <c r="A177" s="156" t="s">
        <v>7</v>
      </c>
      <c r="B177" s="155">
        <f>'Форма 1'!B177</f>
        <v>0</v>
      </c>
      <c r="C177" s="155">
        <f>'Форма 1'!C177</f>
        <v>0</v>
      </c>
      <c r="D177" s="155">
        <f>'Форма 1'!D177</f>
        <v>0</v>
      </c>
      <c r="E177" s="155">
        <f>'Форма 1'!E177</f>
        <v>0</v>
      </c>
      <c r="F177" s="79">
        <f>'Форма 1'!J177+'Форма 1'!K177</f>
        <v>0</v>
      </c>
      <c r="G177" s="46"/>
      <c r="H177" s="47"/>
      <c r="I177" s="47"/>
      <c r="J177" s="47"/>
      <c r="K177" s="48"/>
      <c r="L177" s="48"/>
      <c r="M177" s="48"/>
      <c r="N177" s="48"/>
      <c r="O177" s="86">
        <f t="shared" si="8"/>
        <v>0</v>
      </c>
      <c r="P177" s="140">
        <f t="shared" si="9"/>
        <v>0</v>
      </c>
      <c r="Q177" s="64" t="str">
        <f t="shared" si="10"/>
        <v> </v>
      </c>
    </row>
    <row r="178" spans="1:17" ht="13.5" customHeight="1">
      <c r="A178" s="156" t="s">
        <v>45</v>
      </c>
      <c r="B178" s="155">
        <f>'Форма 1'!B178</f>
        <v>0</v>
      </c>
      <c r="C178" s="155">
        <f>'Форма 1'!C178</f>
        <v>0</v>
      </c>
      <c r="D178" s="155">
        <f>'Форма 1'!D178</f>
        <v>0</v>
      </c>
      <c r="E178" s="155">
        <f>'Форма 1'!E178</f>
        <v>0</v>
      </c>
      <c r="F178" s="79">
        <f>'Форма 1'!J178+'Форма 1'!K178</f>
        <v>0</v>
      </c>
      <c r="G178" s="46"/>
      <c r="H178" s="47"/>
      <c r="I178" s="47"/>
      <c r="J178" s="47"/>
      <c r="K178" s="48"/>
      <c r="L178" s="48"/>
      <c r="M178" s="48"/>
      <c r="N178" s="48"/>
      <c r="O178" s="86">
        <f t="shared" si="8"/>
        <v>0</v>
      </c>
      <c r="P178" s="140">
        <f t="shared" si="9"/>
        <v>0</v>
      </c>
      <c r="Q178" s="64" t="str">
        <f t="shared" si="10"/>
        <v> </v>
      </c>
    </row>
    <row r="179" spans="1:17" ht="13.5" customHeight="1">
      <c r="A179" s="156" t="s">
        <v>6</v>
      </c>
      <c r="B179" s="155">
        <f>'Форма 1'!B179</f>
        <v>0</v>
      </c>
      <c r="C179" s="155">
        <f>'Форма 1'!C179</f>
        <v>0</v>
      </c>
      <c r="D179" s="155">
        <f>'Форма 1'!D179</f>
        <v>0</v>
      </c>
      <c r="E179" s="155">
        <f>'Форма 1'!E179</f>
        <v>0</v>
      </c>
      <c r="F179" s="79">
        <f>'Форма 1'!J179+'Форма 1'!K179</f>
        <v>0</v>
      </c>
      <c r="G179" s="46"/>
      <c r="H179" s="47"/>
      <c r="I179" s="47"/>
      <c r="J179" s="47"/>
      <c r="K179" s="48"/>
      <c r="L179" s="48"/>
      <c r="M179" s="48"/>
      <c r="N179" s="48"/>
      <c r="O179" s="86">
        <f t="shared" si="8"/>
        <v>0</v>
      </c>
      <c r="P179" s="140">
        <f t="shared" si="9"/>
        <v>0</v>
      </c>
      <c r="Q179" s="64" t="str">
        <f t="shared" si="10"/>
        <v> </v>
      </c>
    </row>
    <row r="180" spans="1:17" ht="13.5" customHeight="1">
      <c r="A180" s="156" t="s">
        <v>7</v>
      </c>
      <c r="B180" s="155">
        <f>'Форма 1'!B180</f>
        <v>0</v>
      </c>
      <c r="C180" s="155">
        <f>'Форма 1'!C180</f>
        <v>0</v>
      </c>
      <c r="D180" s="155">
        <f>'Форма 1'!D180</f>
        <v>0</v>
      </c>
      <c r="E180" s="155">
        <f>'Форма 1'!E180</f>
        <v>0</v>
      </c>
      <c r="F180" s="79">
        <f>'Форма 1'!J180+'Форма 1'!K180</f>
        <v>0</v>
      </c>
      <c r="G180" s="46"/>
      <c r="H180" s="47"/>
      <c r="I180" s="47"/>
      <c r="J180" s="47"/>
      <c r="K180" s="48"/>
      <c r="L180" s="48"/>
      <c r="M180" s="48"/>
      <c r="N180" s="48"/>
      <c r="O180" s="86">
        <f t="shared" si="8"/>
        <v>0</v>
      </c>
      <c r="P180" s="140">
        <f t="shared" si="9"/>
        <v>0</v>
      </c>
      <c r="Q180" s="64" t="str">
        <f t="shared" si="10"/>
        <v> </v>
      </c>
    </row>
    <row r="181" spans="1:17" ht="13.5" customHeight="1">
      <c r="A181" s="156" t="s">
        <v>45</v>
      </c>
      <c r="B181" s="155">
        <f>'Форма 1'!B181</f>
        <v>0</v>
      </c>
      <c r="C181" s="155">
        <f>'Форма 1'!C181</f>
        <v>0</v>
      </c>
      <c r="D181" s="155">
        <f>'Форма 1'!D181</f>
        <v>0</v>
      </c>
      <c r="E181" s="155">
        <f>'Форма 1'!E181</f>
        <v>0</v>
      </c>
      <c r="F181" s="79">
        <f>'Форма 1'!J181+'Форма 1'!K181</f>
        <v>0</v>
      </c>
      <c r="G181" s="46"/>
      <c r="H181" s="47"/>
      <c r="I181" s="47"/>
      <c r="J181" s="47"/>
      <c r="K181" s="48"/>
      <c r="L181" s="48"/>
      <c r="M181" s="48"/>
      <c r="N181" s="48"/>
      <c r="O181" s="86">
        <f t="shared" si="8"/>
        <v>0</v>
      </c>
      <c r="P181" s="140">
        <f t="shared" si="9"/>
        <v>0</v>
      </c>
      <c r="Q181" s="64" t="str">
        <f t="shared" si="10"/>
        <v> </v>
      </c>
    </row>
    <row r="182" spans="1:17" ht="13.5" customHeight="1">
      <c r="A182" s="156" t="s">
        <v>6</v>
      </c>
      <c r="B182" s="155">
        <f>'Форма 1'!B182</f>
        <v>0</v>
      </c>
      <c r="C182" s="155">
        <f>'Форма 1'!C182</f>
        <v>0</v>
      </c>
      <c r="D182" s="155">
        <f>'Форма 1'!D182</f>
        <v>0</v>
      </c>
      <c r="E182" s="155">
        <f>'Форма 1'!E182</f>
        <v>0</v>
      </c>
      <c r="F182" s="79">
        <f>'Форма 1'!J182+'Форма 1'!K182</f>
        <v>0</v>
      </c>
      <c r="G182" s="46"/>
      <c r="H182" s="47"/>
      <c r="I182" s="47"/>
      <c r="J182" s="47"/>
      <c r="K182" s="48"/>
      <c r="L182" s="48"/>
      <c r="M182" s="48"/>
      <c r="N182" s="48"/>
      <c r="O182" s="86">
        <f t="shared" si="8"/>
        <v>0</v>
      </c>
      <c r="P182" s="140">
        <f t="shared" si="9"/>
        <v>0</v>
      </c>
      <c r="Q182" s="64" t="str">
        <f t="shared" si="10"/>
        <v> </v>
      </c>
    </row>
    <row r="183" spans="1:17" ht="13.5" customHeight="1">
      <c r="A183" s="156" t="s">
        <v>7</v>
      </c>
      <c r="B183" s="155">
        <f>'Форма 1'!B183</f>
        <v>0</v>
      </c>
      <c r="C183" s="155">
        <f>'Форма 1'!C183</f>
        <v>0</v>
      </c>
      <c r="D183" s="155">
        <f>'Форма 1'!D183</f>
        <v>0</v>
      </c>
      <c r="E183" s="155">
        <f>'Форма 1'!E183</f>
        <v>0</v>
      </c>
      <c r="F183" s="79">
        <f>'Форма 1'!J183+'Форма 1'!K183</f>
        <v>0</v>
      </c>
      <c r="G183" s="46"/>
      <c r="H183" s="47"/>
      <c r="I183" s="47"/>
      <c r="J183" s="47"/>
      <c r="K183" s="48"/>
      <c r="L183" s="48"/>
      <c r="M183" s="48"/>
      <c r="N183" s="48"/>
      <c r="O183" s="86">
        <f aca="true" t="shared" si="11" ref="O183:O218">IF(AND(SUM(J183:M183)=0,F183=0),0,SUM(J183:M183)/F183)</f>
        <v>0</v>
      </c>
      <c r="P183" s="140">
        <f aca="true" t="shared" si="12" ref="P183:P218">IF(AND(SUM(J183:K183)=0,F183=0),0,SUM(J183:K183)/F183)</f>
        <v>0</v>
      </c>
      <c r="Q183" s="64" t="str">
        <f t="shared" si="10"/>
        <v> </v>
      </c>
    </row>
    <row r="184" spans="1:17" ht="13.5" customHeight="1">
      <c r="A184" s="156" t="s">
        <v>45</v>
      </c>
      <c r="B184" s="155">
        <f>'Форма 1'!B184</f>
        <v>0</v>
      </c>
      <c r="C184" s="155">
        <f>'Форма 1'!C184</f>
        <v>0</v>
      </c>
      <c r="D184" s="155">
        <f>'Форма 1'!D184</f>
        <v>0</v>
      </c>
      <c r="E184" s="155">
        <f>'Форма 1'!E184</f>
        <v>0</v>
      </c>
      <c r="F184" s="79">
        <f>'Форма 1'!J184+'Форма 1'!K184</f>
        <v>0</v>
      </c>
      <c r="G184" s="46"/>
      <c r="H184" s="47"/>
      <c r="I184" s="47"/>
      <c r="J184" s="47"/>
      <c r="K184" s="48"/>
      <c r="L184" s="48"/>
      <c r="M184" s="48"/>
      <c r="N184" s="48"/>
      <c r="O184" s="86">
        <f t="shared" si="11"/>
        <v>0</v>
      </c>
      <c r="P184" s="140">
        <f t="shared" si="12"/>
        <v>0</v>
      </c>
      <c r="Q184" s="64" t="str">
        <f t="shared" si="10"/>
        <v> </v>
      </c>
    </row>
    <row r="185" spans="1:17" ht="13.5" customHeight="1">
      <c r="A185" s="156" t="s">
        <v>6</v>
      </c>
      <c r="B185" s="155">
        <f>'Форма 1'!B185</f>
        <v>0</v>
      </c>
      <c r="C185" s="155">
        <f>'Форма 1'!C185</f>
        <v>0</v>
      </c>
      <c r="D185" s="155">
        <f>'Форма 1'!D185</f>
        <v>0</v>
      </c>
      <c r="E185" s="155">
        <f>'Форма 1'!E185</f>
        <v>0</v>
      </c>
      <c r="F185" s="79">
        <f>'Форма 1'!J185+'Форма 1'!K185</f>
        <v>0</v>
      </c>
      <c r="G185" s="46"/>
      <c r="H185" s="47"/>
      <c r="I185" s="47"/>
      <c r="J185" s="47"/>
      <c r="K185" s="48"/>
      <c r="L185" s="48"/>
      <c r="M185" s="48"/>
      <c r="N185" s="48"/>
      <c r="O185" s="86">
        <f t="shared" si="11"/>
        <v>0</v>
      </c>
      <c r="P185" s="140">
        <f t="shared" si="12"/>
        <v>0</v>
      </c>
      <c r="Q185" s="64" t="str">
        <f t="shared" si="10"/>
        <v> </v>
      </c>
    </row>
    <row r="186" spans="1:17" ht="13.5" customHeight="1">
      <c r="A186" s="156" t="s">
        <v>7</v>
      </c>
      <c r="B186" s="155">
        <f>'Форма 1'!B186</f>
        <v>0</v>
      </c>
      <c r="C186" s="155">
        <f>'Форма 1'!C186</f>
        <v>0</v>
      </c>
      <c r="D186" s="155">
        <f>'Форма 1'!D186</f>
        <v>0</v>
      </c>
      <c r="E186" s="155">
        <f>'Форма 1'!E186</f>
        <v>0</v>
      </c>
      <c r="F186" s="79">
        <f>'Форма 1'!J186+'Форма 1'!K186</f>
        <v>0</v>
      </c>
      <c r="G186" s="46"/>
      <c r="H186" s="47"/>
      <c r="I186" s="47"/>
      <c r="J186" s="47"/>
      <c r="K186" s="48"/>
      <c r="L186" s="48"/>
      <c r="M186" s="48"/>
      <c r="N186" s="48"/>
      <c r="O186" s="86">
        <f t="shared" si="11"/>
        <v>0</v>
      </c>
      <c r="P186" s="140">
        <f t="shared" si="12"/>
        <v>0</v>
      </c>
      <c r="Q186" s="64" t="str">
        <f t="shared" si="10"/>
        <v> </v>
      </c>
    </row>
    <row r="187" spans="1:17" ht="13.5" customHeight="1">
      <c r="A187" s="156" t="s">
        <v>45</v>
      </c>
      <c r="B187" s="155">
        <f>'Форма 1'!B187</f>
        <v>0</v>
      </c>
      <c r="C187" s="155">
        <f>'Форма 1'!C187</f>
        <v>0</v>
      </c>
      <c r="D187" s="155">
        <f>'Форма 1'!D187</f>
        <v>0</v>
      </c>
      <c r="E187" s="155">
        <f>'Форма 1'!E187</f>
        <v>0</v>
      </c>
      <c r="F187" s="79">
        <f>'Форма 1'!J187+'Форма 1'!K187</f>
        <v>0</v>
      </c>
      <c r="G187" s="46"/>
      <c r="H187" s="47"/>
      <c r="I187" s="47"/>
      <c r="J187" s="47"/>
      <c r="K187" s="48"/>
      <c r="L187" s="48"/>
      <c r="M187" s="48"/>
      <c r="N187" s="48"/>
      <c r="O187" s="86">
        <f t="shared" si="11"/>
        <v>0</v>
      </c>
      <c r="P187" s="140">
        <f t="shared" si="12"/>
        <v>0</v>
      </c>
      <c r="Q187" s="64" t="str">
        <f t="shared" si="10"/>
        <v> </v>
      </c>
    </row>
    <row r="188" spans="1:17" ht="13.5" customHeight="1">
      <c r="A188" s="156" t="s">
        <v>6</v>
      </c>
      <c r="B188" s="155">
        <f>'Форма 1'!B188</f>
        <v>0</v>
      </c>
      <c r="C188" s="155">
        <f>'Форма 1'!C188</f>
        <v>0</v>
      </c>
      <c r="D188" s="155">
        <f>'Форма 1'!D188</f>
        <v>0</v>
      </c>
      <c r="E188" s="155">
        <f>'Форма 1'!E188</f>
        <v>0</v>
      </c>
      <c r="F188" s="79">
        <f>'Форма 1'!J188+'Форма 1'!K188</f>
        <v>0</v>
      </c>
      <c r="G188" s="46"/>
      <c r="H188" s="47"/>
      <c r="I188" s="47"/>
      <c r="J188" s="47"/>
      <c r="K188" s="48"/>
      <c r="L188" s="48"/>
      <c r="M188" s="48"/>
      <c r="N188" s="48"/>
      <c r="O188" s="86">
        <f t="shared" si="11"/>
        <v>0</v>
      </c>
      <c r="P188" s="140">
        <f t="shared" si="12"/>
        <v>0</v>
      </c>
      <c r="Q188" s="64" t="str">
        <f t="shared" si="10"/>
        <v> </v>
      </c>
    </row>
    <row r="189" spans="1:17" ht="13.5" customHeight="1">
      <c r="A189" s="156" t="s">
        <v>7</v>
      </c>
      <c r="B189" s="155">
        <f>'Форма 1'!B189</f>
        <v>0</v>
      </c>
      <c r="C189" s="155">
        <f>'Форма 1'!C189</f>
        <v>0</v>
      </c>
      <c r="D189" s="155">
        <f>'Форма 1'!D189</f>
        <v>0</v>
      </c>
      <c r="E189" s="155">
        <f>'Форма 1'!E189</f>
        <v>0</v>
      </c>
      <c r="F189" s="79">
        <f>'Форма 1'!J189+'Форма 1'!K189</f>
        <v>0</v>
      </c>
      <c r="G189" s="46"/>
      <c r="H189" s="47"/>
      <c r="I189" s="47"/>
      <c r="J189" s="47"/>
      <c r="K189" s="48"/>
      <c r="L189" s="48"/>
      <c r="M189" s="48"/>
      <c r="N189" s="48"/>
      <c r="O189" s="86">
        <f t="shared" si="11"/>
        <v>0</v>
      </c>
      <c r="P189" s="140">
        <f t="shared" si="12"/>
        <v>0</v>
      </c>
      <c r="Q189" s="64" t="str">
        <f t="shared" si="10"/>
        <v> </v>
      </c>
    </row>
    <row r="190" spans="1:17" ht="13.5" customHeight="1">
      <c r="A190" s="156" t="s">
        <v>45</v>
      </c>
      <c r="B190" s="155">
        <f>'Форма 1'!B190</f>
        <v>0</v>
      </c>
      <c r="C190" s="155">
        <f>'Форма 1'!C190</f>
        <v>0</v>
      </c>
      <c r="D190" s="155">
        <f>'Форма 1'!D190</f>
        <v>0</v>
      </c>
      <c r="E190" s="155">
        <f>'Форма 1'!E190</f>
        <v>0</v>
      </c>
      <c r="F190" s="79">
        <f>'Форма 1'!J190+'Форма 1'!K190</f>
        <v>0</v>
      </c>
      <c r="G190" s="46"/>
      <c r="H190" s="47"/>
      <c r="I190" s="47"/>
      <c r="J190" s="47"/>
      <c r="K190" s="48"/>
      <c r="L190" s="48"/>
      <c r="M190" s="48"/>
      <c r="N190" s="48"/>
      <c r="O190" s="86">
        <f t="shared" si="11"/>
        <v>0</v>
      </c>
      <c r="P190" s="140">
        <f t="shared" si="12"/>
        <v>0</v>
      </c>
      <c r="Q190" s="64" t="str">
        <f t="shared" si="10"/>
        <v> </v>
      </c>
    </row>
    <row r="191" spans="1:17" ht="13.5" customHeight="1">
      <c r="A191" s="156" t="s">
        <v>6</v>
      </c>
      <c r="B191" s="155">
        <f>'Форма 1'!B191</f>
        <v>0</v>
      </c>
      <c r="C191" s="155">
        <f>'Форма 1'!C191</f>
        <v>0</v>
      </c>
      <c r="D191" s="155">
        <f>'Форма 1'!D191</f>
        <v>0</v>
      </c>
      <c r="E191" s="155">
        <f>'Форма 1'!E191</f>
        <v>0</v>
      </c>
      <c r="F191" s="79">
        <f>'Форма 1'!J191+'Форма 1'!K191</f>
        <v>0</v>
      </c>
      <c r="G191" s="46"/>
      <c r="H191" s="47"/>
      <c r="I191" s="47"/>
      <c r="J191" s="47"/>
      <c r="K191" s="48"/>
      <c r="L191" s="48"/>
      <c r="M191" s="48"/>
      <c r="N191" s="48"/>
      <c r="O191" s="86">
        <f t="shared" si="11"/>
        <v>0</v>
      </c>
      <c r="P191" s="140">
        <f t="shared" si="12"/>
        <v>0</v>
      </c>
      <c r="Q191" s="64" t="str">
        <f t="shared" si="10"/>
        <v> </v>
      </c>
    </row>
    <row r="192" spans="1:17" ht="13.5" customHeight="1">
      <c r="A192" s="156" t="s">
        <v>7</v>
      </c>
      <c r="B192" s="155">
        <f>'Форма 1'!B192</f>
        <v>0</v>
      </c>
      <c r="C192" s="155">
        <f>'Форма 1'!C192</f>
        <v>0</v>
      </c>
      <c r="D192" s="155">
        <f>'Форма 1'!D192</f>
        <v>0</v>
      </c>
      <c r="E192" s="155">
        <f>'Форма 1'!E192</f>
        <v>0</v>
      </c>
      <c r="F192" s="79">
        <f>'Форма 1'!J192+'Форма 1'!K192</f>
        <v>0</v>
      </c>
      <c r="G192" s="46"/>
      <c r="H192" s="47"/>
      <c r="I192" s="47"/>
      <c r="J192" s="47"/>
      <c r="K192" s="48"/>
      <c r="L192" s="48"/>
      <c r="M192" s="48"/>
      <c r="N192" s="48"/>
      <c r="O192" s="86">
        <f t="shared" si="11"/>
        <v>0</v>
      </c>
      <c r="P192" s="140">
        <f t="shared" si="12"/>
        <v>0</v>
      </c>
      <c r="Q192" s="64" t="str">
        <f t="shared" si="10"/>
        <v> </v>
      </c>
    </row>
    <row r="193" spans="1:17" ht="13.5" customHeight="1">
      <c r="A193" s="156" t="s">
        <v>45</v>
      </c>
      <c r="B193" s="155">
        <f>'Форма 1'!B193</f>
        <v>0</v>
      </c>
      <c r="C193" s="155">
        <f>'Форма 1'!C193</f>
        <v>0</v>
      </c>
      <c r="D193" s="155">
        <f>'Форма 1'!D193</f>
        <v>0</v>
      </c>
      <c r="E193" s="155">
        <f>'Форма 1'!E193</f>
        <v>0</v>
      </c>
      <c r="F193" s="79">
        <f>'Форма 1'!J193+'Форма 1'!K193</f>
        <v>0</v>
      </c>
      <c r="G193" s="46"/>
      <c r="H193" s="47"/>
      <c r="I193" s="47"/>
      <c r="J193" s="47"/>
      <c r="K193" s="48"/>
      <c r="L193" s="48"/>
      <c r="M193" s="48"/>
      <c r="N193" s="48"/>
      <c r="O193" s="86">
        <f t="shared" si="11"/>
        <v>0</v>
      </c>
      <c r="P193" s="140">
        <f t="shared" si="12"/>
        <v>0</v>
      </c>
      <c r="Q193" s="64" t="str">
        <f t="shared" si="10"/>
        <v> </v>
      </c>
    </row>
    <row r="194" spans="1:17" ht="13.5" customHeight="1">
      <c r="A194" s="156" t="s">
        <v>6</v>
      </c>
      <c r="B194" s="155">
        <f>'Форма 1'!B194</f>
        <v>0</v>
      </c>
      <c r="C194" s="155">
        <f>'Форма 1'!C194</f>
        <v>0</v>
      </c>
      <c r="D194" s="155">
        <f>'Форма 1'!D194</f>
        <v>0</v>
      </c>
      <c r="E194" s="155">
        <f>'Форма 1'!E194</f>
        <v>0</v>
      </c>
      <c r="F194" s="79">
        <f>'Форма 1'!J194+'Форма 1'!K194</f>
        <v>0</v>
      </c>
      <c r="G194" s="46"/>
      <c r="H194" s="47"/>
      <c r="I194" s="47"/>
      <c r="J194" s="47"/>
      <c r="K194" s="48"/>
      <c r="L194" s="48"/>
      <c r="M194" s="48"/>
      <c r="N194" s="48"/>
      <c r="O194" s="86">
        <f t="shared" si="11"/>
        <v>0</v>
      </c>
      <c r="P194" s="140">
        <f t="shared" si="12"/>
        <v>0</v>
      </c>
      <c r="Q194" s="64" t="str">
        <f t="shared" si="10"/>
        <v> </v>
      </c>
    </row>
    <row r="195" spans="1:17" ht="13.5" customHeight="1">
      <c r="A195" s="156" t="s">
        <v>7</v>
      </c>
      <c r="B195" s="155">
        <f>'Форма 1'!B195</f>
        <v>0</v>
      </c>
      <c r="C195" s="155">
        <f>'Форма 1'!C195</f>
        <v>0</v>
      </c>
      <c r="D195" s="155">
        <f>'Форма 1'!D195</f>
        <v>0</v>
      </c>
      <c r="E195" s="155">
        <f>'Форма 1'!E195</f>
        <v>0</v>
      </c>
      <c r="F195" s="79">
        <f>'Форма 1'!J195+'Форма 1'!K195</f>
        <v>0</v>
      </c>
      <c r="G195" s="46"/>
      <c r="H195" s="47"/>
      <c r="I195" s="47"/>
      <c r="J195" s="47"/>
      <c r="K195" s="48"/>
      <c r="L195" s="48"/>
      <c r="M195" s="48"/>
      <c r="N195" s="48"/>
      <c r="O195" s="86">
        <f t="shared" si="11"/>
        <v>0</v>
      </c>
      <c r="P195" s="140">
        <f t="shared" si="12"/>
        <v>0</v>
      </c>
      <c r="Q195" s="64" t="str">
        <f t="shared" si="10"/>
        <v> </v>
      </c>
    </row>
    <row r="196" spans="1:17" ht="13.5" customHeight="1">
      <c r="A196" s="156" t="s">
        <v>45</v>
      </c>
      <c r="B196" s="155">
        <f>'Форма 1'!B196</f>
        <v>0</v>
      </c>
      <c r="C196" s="155">
        <f>'Форма 1'!C196</f>
        <v>0</v>
      </c>
      <c r="D196" s="155">
        <f>'Форма 1'!D196</f>
        <v>0</v>
      </c>
      <c r="E196" s="155">
        <f>'Форма 1'!E196</f>
        <v>0</v>
      </c>
      <c r="F196" s="79">
        <f>'Форма 1'!J196+'Форма 1'!K196</f>
        <v>0</v>
      </c>
      <c r="G196" s="46"/>
      <c r="H196" s="47"/>
      <c r="I196" s="47"/>
      <c r="J196" s="47"/>
      <c r="K196" s="48"/>
      <c r="L196" s="48"/>
      <c r="M196" s="48"/>
      <c r="N196" s="48"/>
      <c r="O196" s="86">
        <f t="shared" si="11"/>
        <v>0</v>
      </c>
      <c r="P196" s="140">
        <f t="shared" si="12"/>
        <v>0</v>
      </c>
      <c r="Q196" s="64" t="str">
        <f t="shared" si="10"/>
        <v> </v>
      </c>
    </row>
    <row r="197" spans="1:17" ht="13.5" customHeight="1">
      <c r="A197" s="156" t="s">
        <v>6</v>
      </c>
      <c r="B197" s="155">
        <f>'Форма 1'!B197</f>
        <v>0</v>
      </c>
      <c r="C197" s="155">
        <f>'Форма 1'!C197</f>
        <v>0</v>
      </c>
      <c r="D197" s="155">
        <f>'Форма 1'!D197</f>
        <v>0</v>
      </c>
      <c r="E197" s="155">
        <f>'Форма 1'!E197</f>
        <v>0</v>
      </c>
      <c r="F197" s="79">
        <f>'Форма 1'!J197+'Форма 1'!K197</f>
        <v>0</v>
      </c>
      <c r="G197" s="46"/>
      <c r="H197" s="47"/>
      <c r="I197" s="47"/>
      <c r="J197" s="47"/>
      <c r="K197" s="48"/>
      <c r="L197" s="48"/>
      <c r="M197" s="48"/>
      <c r="N197" s="48"/>
      <c r="O197" s="86">
        <f t="shared" si="11"/>
        <v>0</v>
      </c>
      <c r="P197" s="140">
        <f t="shared" si="12"/>
        <v>0</v>
      </c>
      <c r="Q197" s="64" t="str">
        <f t="shared" si="10"/>
        <v> </v>
      </c>
    </row>
    <row r="198" spans="1:17" ht="13.5" customHeight="1">
      <c r="A198" s="156" t="s">
        <v>7</v>
      </c>
      <c r="B198" s="155">
        <f>'Форма 1'!B198</f>
        <v>0</v>
      </c>
      <c r="C198" s="155">
        <f>'Форма 1'!C198</f>
        <v>0</v>
      </c>
      <c r="D198" s="155">
        <f>'Форма 1'!D198</f>
        <v>0</v>
      </c>
      <c r="E198" s="155">
        <f>'Форма 1'!E198</f>
        <v>0</v>
      </c>
      <c r="F198" s="79">
        <f>'Форма 1'!J198+'Форма 1'!K198</f>
        <v>0</v>
      </c>
      <c r="G198" s="46"/>
      <c r="H198" s="47"/>
      <c r="I198" s="47"/>
      <c r="J198" s="47"/>
      <c r="K198" s="48"/>
      <c r="L198" s="48"/>
      <c r="M198" s="48"/>
      <c r="N198" s="48"/>
      <c r="O198" s="86">
        <f t="shared" si="11"/>
        <v>0</v>
      </c>
      <c r="P198" s="140">
        <f t="shared" si="12"/>
        <v>0</v>
      </c>
      <c r="Q198" s="64" t="str">
        <f aca="true" t="shared" si="13" ref="Q198:Q218">IF(F198=SUM(G198:H198,J198:N198)," ","ОШИБКА")</f>
        <v> </v>
      </c>
    </row>
    <row r="199" spans="1:17" ht="13.5" customHeight="1">
      <c r="A199" s="156" t="s">
        <v>45</v>
      </c>
      <c r="B199" s="155">
        <f>'Форма 1'!B199</f>
        <v>0</v>
      </c>
      <c r="C199" s="155">
        <f>'Форма 1'!C199</f>
        <v>0</v>
      </c>
      <c r="D199" s="155">
        <f>'Форма 1'!D199</f>
        <v>0</v>
      </c>
      <c r="E199" s="155">
        <f>'Форма 1'!E199</f>
        <v>0</v>
      </c>
      <c r="F199" s="79">
        <f>'Форма 1'!J199+'Форма 1'!K199</f>
        <v>0</v>
      </c>
      <c r="G199" s="46"/>
      <c r="H199" s="47"/>
      <c r="I199" s="47"/>
      <c r="J199" s="47"/>
      <c r="K199" s="48"/>
      <c r="L199" s="48"/>
      <c r="M199" s="48"/>
      <c r="N199" s="48"/>
      <c r="O199" s="86">
        <f t="shared" si="11"/>
        <v>0</v>
      </c>
      <c r="P199" s="140">
        <f t="shared" si="12"/>
        <v>0</v>
      </c>
      <c r="Q199" s="64" t="str">
        <f t="shared" si="13"/>
        <v> </v>
      </c>
    </row>
    <row r="200" spans="1:17" ht="13.5" customHeight="1">
      <c r="A200" s="156" t="s">
        <v>6</v>
      </c>
      <c r="B200" s="155">
        <f>'Форма 1'!B200</f>
        <v>0</v>
      </c>
      <c r="C200" s="155">
        <f>'Форма 1'!C200</f>
        <v>0</v>
      </c>
      <c r="D200" s="155">
        <f>'Форма 1'!D200</f>
        <v>0</v>
      </c>
      <c r="E200" s="155">
        <f>'Форма 1'!E200</f>
        <v>0</v>
      </c>
      <c r="F200" s="79">
        <f>'Форма 1'!J200+'Форма 1'!K200</f>
        <v>0</v>
      </c>
      <c r="G200" s="46"/>
      <c r="H200" s="47"/>
      <c r="I200" s="47"/>
      <c r="J200" s="47"/>
      <c r="K200" s="48"/>
      <c r="L200" s="48"/>
      <c r="M200" s="48"/>
      <c r="N200" s="48"/>
      <c r="O200" s="86">
        <f t="shared" si="11"/>
        <v>0</v>
      </c>
      <c r="P200" s="140">
        <f t="shared" si="12"/>
        <v>0</v>
      </c>
      <c r="Q200" s="64" t="str">
        <f t="shared" si="13"/>
        <v> </v>
      </c>
    </row>
    <row r="201" spans="1:17" ht="13.5" customHeight="1">
      <c r="A201" s="156" t="s">
        <v>7</v>
      </c>
      <c r="B201" s="155">
        <f>'Форма 1'!B201</f>
        <v>0</v>
      </c>
      <c r="C201" s="155">
        <f>'Форма 1'!C201</f>
        <v>0</v>
      </c>
      <c r="D201" s="155">
        <f>'Форма 1'!D201</f>
        <v>0</v>
      </c>
      <c r="E201" s="155">
        <f>'Форма 1'!E201</f>
        <v>0</v>
      </c>
      <c r="F201" s="79">
        <f>'Форма 1'!J201+'Форма 1'!K201</f>
        <v>0</v>
      </c>
      <c r="G201" s="46"/>
      <c r="H201" s="47"/>
      <c r="I201" s="47"/>
      <c r="J201" s="47"/>
      <c r="K201" s="48"/>
      <c r="L201" s="48"/>
      <c r="M201" s="48"/>
      <c r="N201" s="48"/>
      <c r="O201" s="86">
        <f t="shared" si="11"/>
        <v>0</v>
      </c>
      <c r="P201" s="140">
        <f t="shared" si="12"/>
        <v>0</v>
      </c>
      <c r="Q201" s="64" t="str">
        <f t="shared" si="13"/>
        <v> </v>
      </c>
    </row>
    <row r="202" spans="1:17" ht="13.5" customHeight="1">
      <c r="A202" s="156" t="s">
        <v>45</v>
      </c>
      <c r="B202" s="155">
        <f>'Форма 1'!B202</f>
        <v>0</v>
      </c>
      <c r="C202" s="155">
        <f>'Форма 1'!C202</f>
        <v>0</v>
      </c>
      <c r="D202" s="155">
        <f>'Форма 1'!D202</f>
        <v>0</v>
      </c>
      <c r="E202" s="155">
        <f>'Форма 1'!E202</f>
        <v>0</v>
      </c>
      <c r="F202" s="79">
        <f>'Форма 1'!J202+'Форма 1'!K202</f>
        <v>0</v>
      </c>
      <c r="G202" s="46"/>
      <c r="H202" s="47"/>
      <c r="I202" s="47"/>
      <c r="J202" s="47"/>
      <c r="K202" s="48"/>
      <c r="L202" s="48"/>
      <c r="M202" s="48"/>
      <c r="N202" s="48"/>
      <c r="O202" s="86">
        <f t="shared" si="11"/>
        <v>0</v>
      </c>
      <c r="P202" s="140">
        <f t="shared" si="12"/>
        <v>0</v>
      </c>
      <c r="Q202" s="64" t="str">
        <f t="shared" si="13"/>
        <v> </v>
      </c>
    </row>
    <row r="203" spans="1:17" ht="13.5" customHeight="1">
      <c r="A203" s="156" t="s">
        <v>6</v>
      </c>
      <c r="B203" s="155">
        <f>'Форма 1'!B203</f>
        <v>0</v>
      </c>
      <c r="C203" s="155">
        <f>'Форма 1'!C203</f>
        <v>0</v>
      </c>
      <c r="D203" s="155">
        <f>'Форма 1'!D203</f>
        <v>0</v>
      </c>
      <c r="E203" s="155">
        <f>'Форма 1'!E203</f>
        <v>0</v>
      </c>
      <c r="F203" s="79">
        <f>'Форма 1'!J203+'Форма 1'!K203</f>
        <v>0</v>
      </c>
      <c r="G203" s="46"/>
      <c r="H203" s="47"/>
      <c r="I203" s="47"/>
      <c r="J203" s="47"/>
      <c r="K203" s="48"/>
      <c r="L203" s="48"/>
      <c r="M203" s="48"/>
      <c r="N203" s="48"/>
      <c r="O203" s="86">
        <f>IF(AND(SUM(J203:M203)=0,F203=0),0,SUM(J203:M203)/F203)</f>
        <v>0</v>
      </c>
      <c r="P203" s="140">
        <f t="shared" si="12"/>
        <v>0</v>
      </c>
      <c r="Q203" s="64" t="str">
        <f t="shared" si="13"/>
        <v> </v>
      </c>
    </row>
    <row r="204" spans="1:17" ht="13.5" customHeight="1">
      <c r="A204" s="156" t="s">
        <v>7</v>
      </c>
      <c r="B204" s="155">
        <f>'Форма 1'!B204</f>
        <v>0</v>
      </c>
      <c r="C204" s="155">
        <f>'Форма 1'!C204</f>
        <v>0</v>
      </c>
      <c r="D204" s="155">
        <f>'Форма 1'!D204</f>
        <v>0</v>
      </c>
      <c r="E204" s="155">
        <f>'Форма 1'!E204</f>
        <v>0</v>
      </c>
      <c r="F204" s="79">
        <f>'Форма 1'!J204+'Форма 1'!K204</f>
        <v>0</v>
      </c>
      <c r="G204" s="46"/>
      <c r="H204" s="47"/>
      <c r="I204" s="47"/>
      <c r="J204" s="47"/>
      <c r="K204" s="48"/>
      <c r="L204" s="48"/>
      <c r="M204" s="48"/>
      <c r="N204" s="48"/>
      <c r="O204" s="86">
        <f t="shared" si="11"/>
        <v>0</v>
      </c>
      <c r="P204" s="140">
        <f t="shared" si="12"/>
        <v>0</v>
      </c>
      <c r="Q204" s="64" t="str">
        <f t="shared" si="13"/>
        <v> </v>
      </c>
    </row>
    <row r="205" spans="1:17" ht="13.5" customHeight="1">
      <c r="A205" s="156" t="s">
        <v>45</v>
      </c>
      <c r="B205" s="155">
        <f>'Форма 1'!B205</f>
        <v>0</v>
      </c>
      <c r="C205" s="155">
        <f>'Форма 1'!C205</f>
        <v>0</v>
      </c>
      <c r="D205" s="155">
        <f>'Форма 1'!D205</f>
        <v>0</v>
      </c>
      <c r="E205" s="155">
        <f>'Форма 1'!E205</f>
        <v>0</v>
      </c>
      <c r="F205" s="79">
        <f>'Форма 1'!J205+'Форма 1'!K205</f>
        <v>0</v>
      </c>
      <c r="G205" s="46"/>
      <c r="H205" s="47"/>
      <c r="I205" s="47"/>
      <c r="J205" s="47"/>
      <c r="K205" s="48"/>
      <c r="L205" s="48"/>
      <c r="M205" s="48"/>
      <c r="N205" s="48"/>
      <c r="O205" s="86">
        <f t="shared" si="11"/>
        <v>0</v>
      </c>
      <c r="P205" s="140">
        <f t="shared" si="12"/>
        <v>0</v>
      </c>
      <c r="Q205" s="64" t="str">
        <f t="shared" si="13"/>
        <v> </v>
      </c>
    </row>
    <row r="206" spans="1:17" ht="13.5" customHeight="1">
      <c r="A206" s="156" t="s">
        <v>6</v>
      </c>
      <c r="B206" s="155">
        <f>'Форма 1'!B206</f>
        <v>0</v>
      </c>
      <c r="C206" s="155">
        <f>'Форма 1'!C206</f>
        <v>0</v>
      </c>
      <c r="D206" s="155">
        <f>'Форма 1'!D206</f>
        <v>0</v>
      </c>
      <c r="E206" s="155">
        <f>'Форма 1'!E206</f>
        <v>0</v>
      </c>
      <c r="F206" s="79">
        <f>'Форма 1'!J206+'Форма 1'!K206</f>
        <v>0</v>
      </c>
      <c r="G206" s="46"/>
      <c r="H206" s="47"/>
      <c r="I206" s="47"/>
      <c r="J206" s="47"/>
      <c r="K206" s="48"/>
      <c r="L206" s="48"/>
      <c r="M206" s="48"/>
      <c r="N206" s="48"/>
      <c r="O206" s="86">
        <f t="shared" si="11"/>
        <v>0</v>
      </c>
      <c r="P206" s="140">
        <f t="shared" si="12"/>
        <v>0</v>
      </c>
      <c r="Q206" s="64" t="str">
        <f t="shared" si="13"/>
        <v> </v>
      </c>
    </row>
    <row r="207" spans="1:17" ht="13.5" customHeight="1">
      <c r="A207" s="156" t="s">
        <v>7</v>
      </c>
      <c r="B207" s="155">
        <f>'Форма 1'!B207</f>
        <v>0</v>
      </c>
      <c r="C207" s="155">
        <f>'Форма 1'!C207</f>
        <v>0</v>
      </c>
      <c r="D207" s="155">
        <f>'Форма 1'!D207</f>
        <v>0</v>
      </c>
      <c r="E207" s="155">
        <f>'Форма 1'!E207</f>
        <v>0</v>
      </c>
      <c r="F207" s="79">
        <f>'Форма 1'!J207+'Форма 1'!K207</f>
        <v>0</v>
      </c>
      <c r="G207" s="46"/>
      <c r="H207" s="47"/>
      <c r="I207" s="47"/>
      <c r="J207" s="47"/>
      <c r="K207" s="48"/>
      <c r="L207" s="48"/>
      <c r="M207" s="48"/>
      <c r="N207" s="48"/>
      <c r="O207" s="86">
        <f t="shared" si="11"/>
        <v>0</v>
      </c>
      <c r="P207" s="140">
        <f t="shared" si="12"/>
        <v>0</v>
      </c>
      <c r="Q207" s="64" t="str">
        <f t="shared" si="13"/>
        <v> </v>
      </c>
    </row>
    <row r="208" spans="1:17" ht="13.5" customHeight="1">
      <c r="A208" s="156" t="s">
        <v>45</v>
      </c>
      <c r="B208" s="155">
        <f>'Форма 1'!B208</f>
        <v>0</v>
      </c>
      <c r="C208" s="155">
        <f>'Форма 1'!C208</f>
        <v>0</v>
      </c>
      <c r="D208" s="155">
        <f>'Форма 1'!D208</f>
        <v>0</v>
      </c>
      <c r="E208" s="155">
        <f>'Форма 1'!E208</f>
        <v>0</v>
      </c>
      <c r="F208" s="79">
        <f>'Форма 1'!J208+'Форма 1'!K208</f>
        <v>0</v>
      </c>
      <c r="G208" s="46"/>
      <c r="H208" s="47"/>
      <c r="I208" s="47"/>
      <c r="J208" s="47"/>
      <c r="K208" s="48"/>
      <c r="L208" s="48"/>
      <c r="M208" s="48"/>
      <c r="N208" s="48"/>
      <c r="O208" s="86">
        <f t="shared" si="11"/>
        <v>0</v>
      </c>
      <c r="P208" s="140">
        <f t="shared" si="12"/>
        <v>0</v>
      </c>
      <c r="Q208" s="64" t="str">
        <f t="shared" si="13"/>
        <v> </v>
      </c>
    </row>
    <row r="209" spans="1:17" ht="13.5" customHeight="1">
      <c r="A209" s="156" t="s">
        <v>6</v>
      </c>
      <c r="B209" s="155">
        <f>'Форма 1'!B209</f>
        <v>0</v>
      </c>
      <c r="C209" s="155">
        <f>'Форма 1'!C209</f>
        <v>0</v>
      </c>
      <c r="D209" s="155">
        <f>'Форма 1'!D209</f>
        <v>0</v>
      </c>
      <c r="E209" s="155">
        <f>'Форма 1'!E209</f>
        <v>0</v>
      </c>
      <c r="F209" s="79">
        <f>'Форма 1'!J209+'Форма 1'!K209</f>
        <v>0</v>
      </c>
      <c r="G209" s="46"/>
      <c r="H209" s="47"/>
      <c r="I209" s="47"/>
      <c r="J209" s="47"/>
      <c r="K209" s="48"/>
      <c r="L209" s="48"/>
      <c r="M209" s="48"/>
      <c r="N209" s="48"/>
      <c r="O209" s="86">
        <f t="shared" si="11"/>
        <v>0</v>
      </c>
      <c r="P209" s="140">
        <f t="shared" si="12"/>
        <v>0</v>
      </c>
      <c r="Q209" s="64" t="str">
        <f t="shared" si="13"/>
        <v> </v>
      </c>
    </row>
    <row r="210" spans="1:17" ht="13.5" customHeight="1">
      <c r="A210" s="156" t="s">
        <v>7</v>
      </c>
      <c r="B210" s="155">
        <f>'Форма 1'!B210</f>
        <v>0</v>
      </c>
      <c r="C210" s="155">
        <f>'Форма 1'!C210</f>
        <v>0</v>
      </c>
      <c r="D210" s="155">
        <f>'Форма 1'!D210</f>
        <v>0</v>
      </c>
      <c r="E210" s="155">
        <f>'Форма 1'!E210</f>
        <v>0</v>
      </c>
      <c r="F210" s="79">
        <f>'Форма 1'!J210+'Форма 1'!K210</f>
        <v>0</v>
      </c>
      <c r="G210" s="46"/>
      <c r="H210" s="47"/>
      <c r="I210" s="47"/>
      <c r="J210" s="47"/>
      <c r="K210" s="48"/>
      <c r="L210" s="48"/>
      <c r="M210" s="48"/>
      <c r="N210" s="48"/>
      <c r="O210" s="86">
        <f t="shared" si="11"/>
        <v>0</v>
      </c>
      <c r="P210" s="140">
        <f t="shared" si="12"/>
        <v>0</v>
      </c>
      <c r="Q210" s="64" t="str">
        <f t="shared" si="13"/>
        <v> </v>
      </c>
    </row>
    <row r="211" spans="1:17" ht="13.5" customHeight="1">
      <c r="A211" s="156" t="s">
        <v>45</v>
      </c>
      <c r="B211" s="155">
        <f>'Форма 1'!B211</f>
        <v>0</v>
      </c>
      <c r="C211" s="155">
        <f>'Форма 1'!C211</f>
        <v>0</v>
      </c>
      <c r="D211" s="155">
        <f>'Форма 1'!D211</f>
        <v>0</v>
      </c>
      <c r="E211" s="155">
        <f>'Форма 1'!E211</f>
        <v>0</v>
      </c>
      <c r="F211" s="79">
        <f>'Форма 1'!J211+'Форма 1'!K211</f>
        <v>0</v>
      </c>
      <c r="G211" s="46"/>
      <c r="H211" s="47"/>
      <c r="I211" s="47"/>
      <c r="J211" s="47"/>
      <c r="K211" s="48"/>
      <c r="L211" s="48"/>
      <c r="M211" s="48"/>
      <c r="N211" s="48"/>
      <c r="O211" s="86">
        <f t="shared" si="11"/>
        <v>0</v>
      </c>
      <c r="P211" s="140">
        <f t="shared" si="12"/>
        <v>0</v>
      </c>
      <c r="Q211" s="64" t="str">
        <f t="shared" si="13"/>
        <v> </v>
      </c>
    </row>
    <row r="212" spans="1:17" ht="13.5" customHeight="1">
      <c r="A212" s="156" t="s">
        <v>6</v>
      </c>
      <c r="B212" s="157">
        <f>'Форма 1'!B212</f>
        <v>0</v>
      </c>
      <c r="C212" s="157">
        <f>'Форма 1'!C212</f>
        <v>0</v>
      </c>
      <c r="D212" s="157">
        <f>'Форма 1'!D212</f>
        <v>0</v>
      </c>
      <c r="E212" s="157">
        <f>'Форма 1'!E212</f>
        <v>0</v>
      </c>
      <c r="F212" s="79">
        <f>'Форма 1'!J212+'Форма 1'!K212</f>
        <v>0</v>
      </c>
      <c r="G212" s="46"/>
      <c r="H212" s="47"/>
      <c r="I212" s="47"/>
      <c r="J212" s="47"/>
      <c r="K212" s="48"/>
      <c r="L212" s="48"/>
      <c r="M212" s="48"/>
      <c r="N212" s="48"/>
      <c r="O212" s="86">
        <f t="shared" si="11"/>
        <v>0</v>
      </c>
      <c r="P212" s="140">
        <f t="shared" si="12"/>
        <v>0</v>
      </c>
      <c r="Q212" s="64" t="str">
        <f t="shared" si="13"/>
        <v> </v>
      </c>
    </row>
    <row r="213" spans="1:17" ht="13.5" customHeight="1">
      <c r="A213" s="156" t="s">
        <v>7</v>
      </c>
      <c r="B213" s="157">
        <f>'Форма 1'!B213</f>
        <v>0</v>
      </c>
      <c r="C213" s="157">
        <f>'Форма 1'!C213</f>
        <v>0</v>
      </c>
      <c r="D213" s="157">
        <f>'Форма 1'!D213</f>
        <v>0</v>
      </c>
      <c r="E213" s="157">
        <f>'Форма 1'!E213</f>
        <v>0</v>
      </c>
      <c r="F213" s="79">
        <f>'Форма 1'!J213+'Форма 1'!K213</f>
        <v>0</v>
      </c>
      <c r="G213" s="46"/>
      <c r="H213" s="47"/>
      <c r="I213" s="47"/>
      <c r="J213" s="47"/>
      <c r="K213" s="48"/>
      <c r="L213" s="48"/>
      <c r="M213" s="48"/>
      <c r="N213" s="48"/>
      <c r="O213" s="86">
        <f t="shared" si="11"/>
        <v>0</v>
      </c>
      <c r="P213" s="140">
        <f t="shared" si="12"/>
        <v>0</v>
      </c>
      <c r="Q213" s="64" t="str">
        <f t="shared" si="13"/>
        <v> </v>
      </c>
    </row>
    <row r="214" spans="1:17" ht="13.5" customHeight="1" thickBot="1">
      <c r="A214" s="158" t="s">
        <v>45</v>
      </c>
      <c r="B214" s="159">
        <f>'Форма 1'!B214</f>
        <v>0</v>
      </c>
      <c r="C214" s="159">
        <f>'Форма 1'!C214</f>
        <v>0</v>
      </c>
      <c r="D214" s="159">
        <f>'Форма 1'!D214</f>
        <v>0</v>
      </c>
      <c r="E214" s="159">
        <f>'Форма 1'!E214</f>
        <v>0</v>
      </c>
      <c r="F214" s="83">
        <f>'Форма 1'!J214+'Форма 1'!K214</f>
        <v>0</v>
      </c>
      <c r="G214" s="141"/>
      <c r="H214" s="142"/>
      <c r="I214" s="142"/>
      <c r="J214" s="142"/>
      <c r="K214" s="143"/>
      <c r="L214" s="143"/>
      <c r="M214" s="143"/>
      <c r="N214" s="143"/>
      <c r="O214" s="144">
        <f t="shared" si="11"/>
        <v>0</v>
      </c>
      <c r="P214" s="145">
        <f t="shared" si="12"/>
        <v>0</v>
      </c>
      <c r="Q214" s="64" t="str">
        <f t="shared" si="13"/>
        <v> </v>
      </c>
    </row>
    <row r="215" spans="1:17" ht="13.5" customHeight="1">
      <c r="A215" s="99" t="s">
        <v>6</v>
      </c>
      <c r="B215" s="75"/>
      <c r="C215" s="75"/>
      <c r="D215" s="75"/>
      <c r="E215" s="75"/>
      <c r="F215" s="75">
        <f>SUMIF(A5:A214,"РФ",F5:F214)</f>
        <v>267</v>
      </c>
      <c r="G215" s="75">
        <f>SUMIF(A5:A214,"РФ",G5:G214)</f>
        <v>0</v>
      </c>
      <c r="H215" s="87">
        <f>SUMIF(A5:A214,"РФ",H5:H214)</f>
        <v>5</v>
      </c>
      <c r="I215" s="87"/>
      <c r="J215" s="87">
        <f>SUMIF(A5:A214,"РФ",J5:J214)</f>
        <v>69</v>
      </c>
      <c r="K215" s="87">
        <f>SUMIF(A5:A214,"РФ",K5:K214)</f>
        <v>161</v>
      </c>
      <c r="L215" s="87">
        <f>SUMIF(A5:A214,"РФ",L5:L214)</f>
        <v>20</v>
      </c>
      <c r="M215" s="87">
        <f>SUMIF(A5:A214,"РФ",M5:M214)</f>
        <v>26</v>
      </c>
      <c r="N215" s="87">
        <f>SUMIF(A5:A214,"РФ",N5:N214)</f>
        <v>13</v>
      </c>
      <c r="O215" s="76">
        <f t="shared" si="11"/>
        <v>1.0337078651685394</v>
      </c>
      <c r="P215" s="77">
        <f t="shared" si="12"/>
        <v>0.8614232209737828</v>
      </c>
      <c r="Q215" s="64" t="str">
        <f t="shared" si="13"/>
        <v>ОШИБКА</v>
      </c>
    </row>
    <row r="216" spans="1:17" ht="13.5" customHeight="1">
      <c r="A216" s="100" t="s">
        <v>7</v>
      </c>
      <c r="B216" s="79"/>
      <c r="C216" s="79"/>
      <c r="D216" s="79"/>
      <c r="E216" s="79"/>
      <c r="F216" s="79">
        <f>SUMIF(A5:A214,"РС",F5:F214)</f>
        <v>20</v>
      </c>
      <c r="G216" s="79">
        <f>SUMIF(A5:A214,"РС",G5:G214)</f>
        <v>0</v>
      </c>
      <c r="H216" s="88">
        <f>SUMIF(A5:A214,"РС",H5:H214)</f>
        <v>1</v>
      </c>
      <c r="I216" s="88"/>
      <c r="J216" s="88">
        <f>SUMIF(A5:A214,"РС",J5:J214)</f>
        <v>2</v>
      </c>
      <c r="K216" s="88">
        <f>SUMIF(A5:A214,"РС",K5:K214)</f>
        <v>8</v>
      </c>
      <c r="L216" s="88">
        <f>SUMIF(A5:A214,"РС",L5:L214)</f>
        <v>2</v>
      </c>
      <c r="M216" s="88">
        <f>SUMIF(A5:A214,"РС",M5:M214)</f>
        <v>1</v>
      </c>
      <c r="N216" s="88">
        <f>SUMIF(A5:A214,"РС",N5:N214)</f>
        <v>0</v>
      </c>
      <c r="O216" s="89">
        <f t="shared" si="11"/>
        <v>0.65</v>
      </c>
      <c r="P216" s="90">
        <f t="shared" si="12"/>
        <v>0.5</v>
      </c>
      <c r="Q216" s="64" t="str">
        <f t="shared" si="13"/>
        <v>ОШИБКА</v>
      </c>
    </row>
    <row r="217" spans="1:17" ht="13.5" customHeight="1">
      <c r="A217" s="100" t="s">
        <v>45</v>
      </c>
      <c r="B217" s="79"/>
      <c r="C217" s="79"/>
      <c r="D217" s="79"/>
      <c r="E217" s="79"/>
      <c r="F217" s="79">
        <f>SUMIF(A5:A214,"в/б",F5:F214)</f>
        <v>140</v>
      </c>
      <c r="G217" s="79">
        <f>SUMIF(A5:A214,"в/б",G5:G214)</f>
        <v>0</v>
      </c>
      <c r="H217" s="88">
        <f>SUMIF(A5:A214,"в/б",H5:H214)</f>
        <v>8</v>
      </c>
      <c r="I217" s="88"/>
      <c r="J217" s="88">
        <f>SUMIF(A5:A214,"в/б",J5:J214)</f>
        <v>31</v>
      </c>
      <c r="K217" s="88">
        <f>SUMIF(A5:A214,"в/б",K5:K214)</f>
        <v>52</v>
      </c>
      <c r="L217" s="88">
        <f>SUMIF(A5:A214,"в/б",L5:L214)</f>
        <v>16</v>
      </c>
      <c r="M217" s="88">
        <f>SUMIF(A5:A214,"в/б",M5:M214)</f>
        <v>17</v>
      </c>
      <c r="N217" s="88">
        <f>SUMIF(A5:A214,"в/б",N5:N214)</f>
        <v>20</v>
      </c>
      <c r="O217" s="89">
        <f t="shared" si="11"/>
        <v>0.8285714285714286</v>
      </c>
      <c r="P217" s="90">
        <f t="shared" si="12"/>
        <v>0.5928571428571429</v>
      </c>
      <c r="Q217" s="64" t="str">
        <f t="shared" si="13"/>
        <v>ОШИБКА</v>
      </c>
    </row>
    <row r="218" spans="1:17" ht="13.5" customHeight="1" thickBot="1">
      <c r="A218" s="101" t="s">
        <v>56</v>
      </c>
      <c r="B218" s="83"/>
      <c r="C218" s="83"/>
      <c r="D218" s="83"/>
      <c r="E218" s="83"/>
      <c r="F218" s="83">
        <f>SUM(F5:F214)</f>
        <v>427</v>
      </c>
      <c r="G218" s="83">
        <f>SUM(G5:G214)</f>
        <v>0</v>
      </c>
      <c r="H218" s="83">
        <f>SUM(H5:H214)</f>
        <v>14</v>
      </c>
      <c r="I218" s="83"/>
      <c r="J218" s="83">
        <f>SUM(J5:J214)</f>
        <v>102</v>
      </c>
      <c r="K218" s="83">
        <f>SUM(K5:K214)</f>
        <v>221</v>
      </c>
      <c r="L218" s="83">
        <f>SUM(L5:L214)</f>
        <v>38</v>
      </c>
      <c r="M218" s="83">
        <f>SUM(M5:M214)</f>
        <v>44</v>
      </c>
      <c r="N218" s="83">
        <f>SUM(N5:N214)</f>
        <v>33</v>
      </c>
      <c r="O218" s="91">
        <f t="shared" si="11"/>
        <v>0.9484777517564403</v>
      </c>
      <c r="P218" s="92">
        <f t="shared" si="12"/>
        <v>0.7564402810304449</v>
      </c>
      <c r="Q218" s="64" t="str">
        <f t="shared" si="13"/>
        <v>ОШИБКА</v>
      </c>
    </row>
  </sheetData>
  <sheetProtection password="DC47" sheet="1"/>
  <mergeCells count="15">
    <mergeCell ref="A2:A3"/>
    <mergeCell ref="B2:B3"/>
    <mergeCell ref="C2:C3"/>
    <mergeCell ref="D2:D3"/>
    <mergeCell ref="E2:E3"/>
    <mergeCell ref="F2:F3"/>
    <mergeCell ref="O2:O3"/>
    <mergeCell ref="P2:P3"/>
    <mergeCell ref="G2:G3"/>
    <mergeCell ref="H2:H3"/>
    <mergeCell ref="J2:J3"/>
    <mergeCell ref="K2:K3"/>
    <mergeCell ref="L2:M2"/>
    <mergeCell ref="N2:N3"/>
    <mergeCell ref="I2:I3"/>
  </mergeCells>
  <conditionalFormatting sqref="Q5:Q218">
    <cfRule type="containsText" priority="1" dxfId="7" operator="containsText" stopIfTrue="1" text="ОШИБКА">
      <formula>NOT(ISERROR(SEARCH("ОШИБКА",Q5)))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2.57421875" style="0" customWidth="1"/>
    <col min="2" max="2" width="63.8515625" style="0" customWidth="1"/>
  </cols>
  <sheetData>
    <row r="1" spans="1:2" ht="15">
      <c r="A1" s="150" t="s">
        <v>63</v>
      </c>
      <c r="B1" s="150" t="s">
        <v>64</v>
      </c>
    </row>
    <row r="2" spans="1:2" ht="15">
      <c r="A2" s="39" t="s">
        <v>65</v>
      </c>
      <c r="B2" s="39" t="s">
        <v>66</v>
      </c>
    </row>
    <row r="3" spans="1:2" ht="15">
      <c r="A3" s="39" t="s">
        <v>67</v>
      </c>
      <c r="B3" s="39" t="s">
        <v>68</v>
      </c>
    </row>
    <row r="4" spans="1:2" ht="15">
      <c r="A4" s="39" t="s">
        <v>69</v>
      </c>
      <c r="B4" s="39" t="s">
        <v>70</v>
      </c>
    </row>
    <row r="5" spans="1:2" ht="15">
      <c r="A5" s="39" t="s">
        <v>71</v>
      </c>
      <c r="B5" s="39" t="s">
        <v>72</v>
      </c>
    </row>
    <row r="6" spans="1:2" ht="15">
      <c r="A6" s="39" t="s">
        <v>73</v>
      </c>
      <c r="B6" s="39" t="s">
        <v>74</v>
      </c>
    </row>
    <row r="7" spans="1:2" ht="15">
      <c r="A7" s="39" t="s">
        <v>75</v>
      </c>
      <c r="B7" s="39" t="s">
        <v>76</v>
      </c>
    </row>
    <row r="8" spans="1:2" ht="15">
      <c r="A8" s="39" t="s">
        <v>77</v>
      </c>
      <c r="B8" s="39" t="s">
        <v>78</v>
      </c>
    </row>
    <row r="9" spans="1:2" ht="15">
      <c r="A9" s="39" t="s">
        <v>79</v>
      </c>
      <c r="B9" s="39" t="s">
        <v>80</v>
      </c>
    </row>
    <row r="10" spans="1:2" ht="15">
      <c r="A10" s="39" t="s">
        <v>81</v>
      </c>
      <c r="B10" s="39" t="s">
        <v>82</v>
      </c>
    </row>
    <row r="11" spans="1:2" ht="15">
      <c r="A11" s="39" t="s">
        <v>83</v>
      </c>
      <c r="B11" s="39" t="s">
        <v>84</v>
      </c>
    </row>
    <row r="12" spans="1:2" ht="15">
      <c r="A12" s="39" t="s">
        <v>85</v>
      </c>
      <c r="B12" s="39" t="s">
        <v>76</v>
      </c>
    </row>
    <row r="13" spans="1:2" ht="15">
      <c r="A13" s="39" t="s">
        <v>86</v>
      </c>
      <c r="B13" s="39" t="s">
        <v>80</v>
      </c>
    </row>
    <row r="14" spans="1:2" ht="15">
      <c r="A14" s="39" t="s">
        <v>87</v>
      </c>
      <c r="B14" s="39" t="s">
        <v>82</v>
      </c>
    </row>
    <row r="15" spans="1:2" ht="15">
      <c r="A15" s="39" t="s">
        <v>88</v>
      </c>
      <c r="B15" s="39" t="s">
        <v>72</v>
      </c>
    </row>
    <row r="16" spans="1:2" ht="15">
      <c r="A16" s="39" t="s">
        <v>89</v>
      </c>
      <c r="B16" s="39" t="s">
        <v>74</v>
      </c>
    </row>
    <row r="17" spans="1:2" ht="15">
      <c r="A17" s="39" t="s">
        <v>90</v>
      </c>
      <c r="B17" s="39" t="s">
        <v>76</v>
      </c>
    </row>
    <row r="18" spans="1:2" ht="15">
      <c r="A18" s="39" t="s">
        <v>91</v>
      </c>
      <c r="B18" s="39" t="s">
        <v>78</v>
      </c>
    </row>
    <row r="19" spans="1:2" ht="15">
      <c r="A19" s="39" t="s">
        <v>92</v>
      </c>
      <c r="B19" s="39" t="s">
        <v>80</v>
      </c>
    </row>
    <row r="20" spans="1:2" ht="15">
      <c r="A20" s="39" t="s">
        <v>93</v>
      </c>
      <c r="B20" s="39" t="s">
        <v>82</v>
      </c>
    </row>
    <row r="21" spans="1:2" ht="15">
      <c r="A21" s="150"/>
      <c r="B21" s="150"/>
    </row>
    <row r="22" spans="1:2" ht="15">
      <c r="A22" s="39" t="s">
        <v>94</v>
      </c>
      <c r="B22" s="39" t="s">
        <v>95</v>
      </c>
    </row>
    <row r="23" spans="1:2" ht="15">
      <c r="A23" s="39" t="s">
        <v>96</v>
      </c>
      <c r="B23" s="39" t="s">
        <v>97</v>
      </c>
    </row>
    <row r="24" spans="1:2" ht="15">
      <c r="A24" s="39" t="s">
        <v>98</v>
      </c>
      <c r="B24" s="39" t="s">
        <v>99</v>
      </c>
    </row>
    <row r="25" spans="1:2" ht="15">
      <c r="A25" s="39" t="s">
        <v>100</v>
      </c>
      <c r="B25" s="39" t="s">
        <v>101</v>
      </c>
    </row>
    <row r="26" spans="1:2" ht="15">
      <c r="A26" s="39" t="s">
        <v>102</v>
      </c>
      <c r="B26" s="39" t="s">
        <v>103</v>
      </c>
    </row>
    <row r="27" spans="1:2" ht="15">
      <c r="A27" s="39" t="s">
        <v>104</v>
      </c>
      <c r="B27" s="39" t="s">
        <v>105</v>
      </c>
    </row>
    <row r="28" spans="1:2" ht="15">
      <c r="A28" s="39" t="s">
        <v>106</v>
      </c>
      <c r="B28" s="39" t="s">
        <v>107</v>
      </c>
    </row>
    <row r="29" spans="1:2" ht="15">
      <c r="A29" s="39" t="s">
        <v>108</v>
      </c>
      <c r="B29" s="39" t="s">
        <v>109</v>
      </c>
    </row>
    <row r="30" spans="1:2" ht="15">
      <c r="A30" s="39" t="s">
        <v>110</v>
      </c>
      <c r="B30" s="39" t="s">
        <v>111</v>
      </c>
    </row>
    <row r="31" spans="1:2" ht="15">
      <c r="A31" s="39" t="s">
        <v>112</v>
      </c>
      <c r="B31" s="39" t="s">
        <v>113</v>
      </c>
    </row>
    <row r="32" spans="1:2" ht="15">
      <c r="A32" s="39" t="s">
        <v>114</v>
      </c>
      <c r="B32" s="39" t="s">
        <v>115</v>
      </c>
    </row>
    <row r="33" spans="1:2" ht="15">
      <c r="A33" s="39" t="s">
        <v>116</v>
      </c>
      <c r="B33" s="39" t="s">
        <v>117</v>
      </c>
    </row>
    <row r="34" spans="1:2" ht="15">
      <c r="A34" s="39" t="s">
        <v>118</v>
      </c>
      <c r="B34" s="39" t="s">
        <v>119</v>
      </c>
    </row>
    <row r="35" spans="1:2" ht="15">
      <c r="A35" s="39" t="s">
        <v>120</v>
      </c>
      <c r="B35" s="39" t="s">
        <v>121</v>
      </c>
    </row>
    <row r="36" spans="1:2" ht="15">
      <c r="A36" s="39" t="s">
        <v>122</v>
      </c>
      <c r="B36" s="39" t="s">
        <v>123</v>
      </c>
    </row>
    <row r="37" spans="1:2" ht="15">
      <c r="A37" s="39" t="s">
        <v>124</v>
      </c>
      <c r="B37" s="39" t="s">
        <v>125</v>
      </c>
    </row>
    <row r="38" spans="1:2" ht="15">
      <c r="A38" s="39" t="s">
        <v>126</v>
      </c>
      <c r="B38" s="39" t="s">
        <v>127</v>
      </c>
    </row>
    <row r="39" spans="1:2" ht="15">
      <c r="A39" s="39" t="s">
        <v>128</v>
      </c>
      <c r="B39" s="39" t="s">
        <v>129</v>
      </c>
    </row>
    <row r="40" spans="1:2" ht="15">
      <c r="A40" s="39" t="s">
        <v>130</v>
      </c>
      <c r="B40" s="39" t="s">
        <v>131</v>
      </c>
    </row>
    <row r="41" spans="1:2" ht="15">
      <c r="A41" s="39" t="s">
        <v>132</v>
      </c>
      <c r="B41" s="39" t="s">
        <v>133</v>
      </c>
    </row>
    <row r="42" spans="1:2" ht="15">
      <c r="A42" s="39" t="s">
        <v>134</v>
      </c>
      <c r="B42" s="39" t="s">
        <v>135</v>
      </c>
    </row>
    <row r="43" spans="1:2" ht="15">
      <c r="A43" s="39" t="s">
        <v>136</v>
      </c>
      <c r="B43" s="39" t="s">
        <v>137</v>
      </c>
    </row>
    <row r="44" spans="1:2" ht="15">
      <c r="A44" s="39" t="s">
        <v>138</v>
      </c>
      <c r="B44" s="39" t="s">
        <v>139</v>
      </c>
    </row>
    <row r="45" spans="1:2" ht="15">
      <c r="A45" s="39" t="s">
        <v>140</v>
      </c>
      <c r="B45" s="39" t="s">
        <v>141</v>
      </c>
    </row>
    <row r="46" spans="1:2" ht="15">
      <c r="A46" s="39" t="s">
        <v>142</v>
      </c>
      <c r="B46" s="39" t="s">
        <v>143</v>
      </c>
    </row>
    <row r="47" spans="1:2" ht="15">
      <c r="A47" s="39" t="s">
        <v>144</v>
      </c>
      <c r="B47" s="39" t="s">
        <v>145</v>
      </c>
    </row>
    <row r="48" spans="1:2" ht="15">
      <c r="A48" s="39" t="s">
        <v>146</v>
      </c>
      <c r="B48" s="39" t="s">
        <v>147</v>
      </c>
    </row>
    <row r="49" spans="1:2" ht="15">
      <c r="A49" s="39" t="s">
        <v>148</v>
      </c>
      <c r="B49" s="39" t="s">
        <v>149</v>
      </c>
    </row>
  </sheetData>
  <sheetProtection password="DC4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Хоме</dc:creator>
  <cp:keywords/>
  <dc:description/>
  <cp:lastModifiedBy>Iradekanat</cp:lastModifiedBy>
  <cp:lastPrinted>2016-02-16T04:38:22Z</cp:lastPrinted>
  <dcterms:created xsi:type="dcterms:W3CDTF">2011-02-23T15:18:18Z</dcterms:created>
  <dcterms:modified xsi:type="dcterms:W3CDTF">2016-10-19T04:19:56Z</dcterms:modified>
  <cp:category/>
  <cp:version/>
  <cp:contentType/>
  <cp:contentStatus/>
</cp:coreProperties>
</file>